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8790" tabRatio="959" firstSheet="1" activeTab="1"/>
  </bookViews>
  <sheets>
    <sheet name="100000" sheetId="1" state="veryHidden" r:id="rId1"/>
    <sheet name="Đa (1x2)" sheetId="2" r:id="rId2"/>
    <sheet name="000000" sheetId="3" state="veryHidden" r:id="rId3"/>
  </sheets>
  <externalReferences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1" localSheetId="1" hidden="1">{"'Sheet1'!$L$16"}</definedName>
    <definedName name="a1" hidden="1">{"'Sheet1'!$L$16"}</definedName>
    <definedName name="Antoan" localSheetId="1" hidden="1">{"'Sheet1'!$L$16"}</definedName>
    <definedName name="Antoan" hidden="1">{"'Sheet1'!$L$16"}</definedName>
    <definedName name="CTCT1" localSheetId="1" hidden="1">{"'Sheet1'!$L$16"}</definedName>
    <definedName name="CTCT1" hidden="1">{"'Sheet1'!$L$16"}</definedName>
    <definedName name="ctieu" localSheetId="1" hidden="1">{"'Sheet1'!$L$16"}</definedName>
    <definedName name="ctieu" hidden="1">{"'Sheet1'!$L$16"}</definedName>
    <definedName name="du" localSheetId="1" hidden="1">{"'Sheet1'!$L$16"}</definedName>
    <definedName name="du" hidden="1">{"'Sheet1'!$L$16"}</definedName>
    <definedName name="fff" localSheetId="1" hidden="1">{"'Sheet1'!$L$16"}</definedName>
    <definedName name="fff" hidden="1">{"'Sheet1'!$L$16"}</definedName>
    <definedName name="gcm" localSheetId="1" hidden="1">{"'Sheet1'!$L$16"}</definedName>
    <definedName name="gcm" hidden="1">{"'Sheet1'!$L$16"}</definedName>
    <definedName name="ggg" localSheetId="1" hidden="1">{"'Sheet1'!$L$16"}</definedName>
    <definedName name="ggg" hidden="1">{"'Sheet1'!$L$16"}</definedName>
    <definedName name="Goi8" localSheetId="1" hidden="1">{"'Sheet1'!$L$16"}</definedName>
    <definedName name="Goi8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1" hidden="1">{"'Sheet1'!$L$16"}</definedName>
    <definedName name="hu" hidden="1">{"'Sheet1'!$L$16"}</definedName>
    <definedName name="hung" localSheetId="1" hidden="1">{"'Sheet1'!$L$16"}</definedName>
    <definedName name="hung" hidden="1">{"'Sheet1'!$L$16"}</definedName>
    <definedName name="huy" localSheetId="1" hidden="1">{"'Sheet1'!$L$16"}</definedName>
    <definedName name="huy" hidden="1">{"'Sheet1'!$L$16"}</definedName>
    <definedName name="Khiem" localSheetId="1" hidden="1">{"'Sheet1'!$L$16"}</definedName>
    <definedName name="Khiem" hidden="1">{"'Sheet1'!$L$16"}</definedName>
    <definedName name="KSDA" localSheetId="1" hidden="1">{"'Sheet1'!$L$16"}</definedName>
    <definedName name="KSDA" hidden="1">{"'Sheet1'!$L$16"}</definedName>
    <definedName name="M36" localSheetId="1" hidden="1">{"'Sheet1'!$L$16"}</definedName>
    <definedName name="M36" hidden="1">{"'Sheet1'!$L$16"}</definedName>
    <definedName name="moi" localSheetId="1" hidden="1">{"'Sheet1'!$L$16"}</definedName>
    <definedName name="moi" hidden="1">{"'Sheet1'!$L$16"}</definedName>
    <definedName name="NT" localSheetId="1" hidden="1">{"'Sheet1'!$L$16"}</definedName>
    <definedName name="NT" hidden="1">{"'Sheet1'!$L$16"}</definedName>
    <definedName name="PMS" localSheetId="1" hidden="1">{"'Sheet1'!$L$16"}</definedName>
    <definedName name="PMS" hidden="1">{"'Sheet1'!$L$16"}</definedName>
    <definedName name="_xlnm.Print_Area" localSheetId="1">'Đa (1x2)'!$A$1:$I$24</definedName>
    <definedName name="Ranhxay" localSheetId="1" hidden="1">{"'Sheet1'!$L$16"}</definedName>
    <definedName name="Ranhxay" hidden="1">{"'Sheet1'!$L$16"}</definedName>
    <definedName name="tha" localSheetId="1" hidden="1">{"'Sheet1'!$L$16"}</definedName>
    <definedName name="tha" hidden="1">{"'Sheet1'!$L$16"}</definedName>
    <definedName name="thach" localSheetId="1" hidden="1">{"'Sheet1'!$L$16"}</definedName>
    <definedName name="thach" hidden="1">{"'Sheet1'!$L$16"}</definedName>
    <definedName name="THANH" localSheetId="1" hidden="1">{"'Sheet1'!$L$16"}</definedName>
    <definedName name="THANH" hidden="1">{"'Sheet1'!$L$16"}</definedName>
    <definedName name="thu" localSheetId="1" hidden="1">{"'Sheet1'!$L$16"}</definedName>
    <definedName name="thu" hidden="1">{"'Sheet1'!$L$16"}</definedName>
    <definedName name="vlct" localSheetId="1" hidden="1">{"'Sheet1'!$L$16"}</definedName>
    <definedName name="vlct" hidden="1">{"'Sheet1'!$L$16"}</definedName>
    <definedName name="wrn.aaa." localSheetId="1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1" hidden="1">{#N/A,#N/A,FALSE,"Chi ti?t"}</definedName>
    <definedName name="wrn.chi._.tiÆt." hidden="1">{#N/A,#N/A,FALSE,"Chi ti?t"}</definedName>
    <definedName name="wrn.cong." localSheetId="1" hidden="1">{#N/A,#N/A,FALSE,"Sheet1"}</definedName>
    <definedName name="wrn.cong." hidden="1">{#N/A,#N/A,FALSE,"Sheet1"}</definedName>
    <definedName name="ZXzX" localSheetId="1" hidden="1">{"'Sheet1'!$L$16"}</definedName>
    <definedName name="ZXzX" hidden="1">{"'Sheet1'!$L$16"}</definedName>
  </definedNames>
  <calcPr fullCalcOnLoad="1"/>
</workbook>
</file>

<file path=xl/sharedStrings.xml><?xml version="1.0" encoding="utf-8"?>
<sst xmlns="http://schemas.openxmlformats.org/spreadsheetml/2006/main" count="48" uniqueCount="40">
  <si>
    <t>0-:-10</t>
  </si>
  <si>
    <t>40-:-70</t>
  </si>
  <si>
    <t>90-:-100</t>
  </si>
  <si>
    <t>&lt; 5.0</t>
  </si>
  <si>
    <t xml:space="preserve"> 3.  Kết quả thử nghiệm, nhận xét:</t>
  </si>
  <si>
    <t xml:space="preserve">Cỡ hạt lớn nhất (mm) </t>
  </si>
  <si>
    <t>Cỡ sàng (mm)</t>
  </si>
  <si>
    <t xml:space="preserve">Khối lượng mẫu đem thử ( g) </t>
  </si>
  <si>
    <t>% tích lũy trên sàng</t>
  </si>
  <si>
    <t>Yêu cầu kỹ thuật</t>
  </si>
  <si>
    <t>KL hạt trên từng sàng (g)</t>
  </si>
  <si>
    <t>Dmax =</t>
  </si>
  <si>
    <t xml:space="preserve"> Cường độ đá gốc</t>
  </si>
  <si>
    <t>Chỉ tiêu cơ lý</t>
  </si>
  <si>
    <t>Đơn vị</t>
  </si>
  <si>
    <t>Kết quả</t>
  </si>
  <si>
    <t xml:space="preserve">Yêu cầu </t>
  </si>
  <si>
    <t>STT</t>
  </si>
  <si>
    <t>Thành phần hạt</t>
  </si>
  <si>
    <t xml:space="preserve"> Khối lượng thể tích xốp </t>
  </si>
  <si>
    <t xml:space="preserve"> Khối lượng thể tích </t>
  </si>
  <si>
    <t xml:space="preserve">Hàm lượng bụi bùn sét </t>
  </si>
  <si>
    <t>%</t>
  </si>
  <si>
    <t xml:space="preserve">Độ mài mòn LA </t>
  </si>
  <si>
    <t>Hàm lượng thoi dẹt</t>
  </si>
  <si>
    <t>MPa</t>
  </si>
  <si>
    <t>-</t>
  </si>
  <si>
    <t>≤ 0.01</t>
  </si>
  <si>
    <t>≤ 1.0</t>
  </si>
  <si>
    <t>≤ 15</t>
  </si>
  <si>
    <t>≤ 50</t>
  </si>
  <si>
    <t xml:space="preserve">Đạt </t>
  </si>
  <si>
    <t>Đạt yêu cầu</t>
  </si>
  <si>
    <t>Phản ứng kiềm Silic</t>
  </si>
  <si>
    <t>Nằm trong vùng 
cốt liệu vô hại</t>
  </si>
  <si>
    <r>
      <t>Kg/m</t>
    </r>
    <r>
      <rPr>
        <vertAlign val="superscript"/>
        <sz val="12"/>
        <rFont val="Times New Roman"/>
        <family val="1"/>
      </rPr>
      <t>3</t>
    </r>
  </si>
  <si>
    <r>
      <t>g/cm</t>
    </r>
    <r>
      <rPr>
        <vertAlign val="superscript"/>
        <sz val="12"/>
        <rFont val="Times New Roman"/>
        <family val="1"/>
      </rPr>
      <t>3</t>
    </r>
  </si>
  <si>
    <r>
      <t>Hàm lượng CL</t>
    </r>
    <r>
      <rPr>
        <vertAlign val="superscript"/>
        <sz val="11"/>
        <rFont val="Times New Roman"/>
        <family val="1"/>
      </rPr>
      <t>-</t>
    </r>
  </si>
  <si>
    <t>% Trên 
sàng</t>
  </si>
  <si>
    <r>
      <t xml:space="preserve">* Đánh giá: Các chỉ tiêu thử nghiệm của mẫu thử đạt yêu cầu theo TCVN7570: 2006 </t>
    </r>
    <r>
      <rPr>
        <b/>
        <i/>
        <sz val="10"/>
        <color indexed="9"/>
        <rFont val="Times New Roman"/>
        <family val="1"/>
      </rPr>
      <t xml:space="preserve"> QCVN 16:2019/BXD 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</si>
</sst>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&quot;£&quot;* #,##0_-;\-&quot;£&quot;* #,##0_-;_-&quot;£&quot;* &quot;-&quot;_-;_-@_-"/>
    <numFmt numFmtId="173" formatCode="_-* #,##0_-;\-* #,##0_-;_-* &quot;-&quot;_-;_-@_-"/>
    <numFmt numFmtId="174" formatCode="_-* #,##0.00_-;\-* #,##0.00_-;_-* &quot;-&quot;??_-;_-@_-"/>
    <numFmt numFmtId="175" formatCode="0.000"/>
    <numFmt numFmtId="176" formatCode="0.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&quot;\&quot;#,##0;[Red]&quot;\&quot;\-#,##0"/>
    <numFmt numFmtId="180" formatCode="&quot;\&quot;#,##0.00;[Red]&quot;\&quot;\-#,##0.00"/>
    <numFmt numFmtId="181" formatCode="\$#,##0\ ;\(\$#,##0\)"/>
    <numFmt numFmtId="182" formatCode="&quot;\&quot;#,##0;[Red]&quot;\&quot;&quot;\&quot;\-#,##0"/>
    <numFmt numFmtId="183" formatCode="&quot;\&quot;#,##0.00;[Red]&quot;\&quot;&quot;\&quot;&quot;\&quot;&quot;\&quot;&quot;\&quot;&quot;\&quot;\-#,##0.00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&quot;VND&quot;#,##0_);[Red]\(&quot;VND&quot;#,##0\)"/>
    <numFmt numFmtId="188" formatCode="_ * ###,0&quot;.&quot;00_)\ _$_ ;_ * \(###,0&quot;.&quot;00\)\ _$_ ;_ * &quot;-&quot;??_)\ _$_ ;_ @_ "/>
    <numFmt numFmtId="189" formatCode="_ &quot;\&quot;* #,##0_ ;_ &quot;\&quot;* \-#,##0_ ;_ &quot;\&quot;* &quot;-&quot;_ ;_ @_ "/>
    <numFmt numFmtId="190" formatCode="_ * #,##0_)\ _$_ ;_ * \(#,##0\)\ _$_ ;_ * &quot;-&quot;_)\ _$_ ;_ @_ 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#,##0\ &quot;F&quot;;\-#,##0\ &quot;F&quot;"/>
    <numFmt numFmtId="196" formatCode="_(* #,##0.0000_);_(* \(#,##0.0000\);_(* &quot;-&quot;??_);_(@_)"/>
    <numFmt numFmtId="197" formatCode="_(* #,##0_);_(* \(#,##0\);_(* &quot;-&quot;??_);_(@_)"/>
    <numFmt numFmtId="198" formatCode="#,##0.0_);\(#,##0.0\)"/>
    <numFmt numFmtId="199" formatCode="\t0.00%"/>
    <numFmt numFmtId="200" formatCode="\t#\ ??/??"/>
    <numFmt numFmtId="201" formatCode="#,##0;\(#,##0\)"/>
    <numFmt numFmtId="202" formatCode="0.0%;[Red]\(0.0%\)"/>
    <numFmt numFmtId="203" formatCode="0.0%;\(0.0%\)"/>
    <numFmt numFmtId="204" formatCode="#,##0.000_);\(#,##0.000\)"/>
    <numFmt numFmtId="205" formatCode="_ * #,##0.00_)&quot;£&quot;_ ;_ * \(#,##0.00\)&quot;£&quot;_ ;_ * &quot;-&quot;??_)&quot;£&quot;_ ;_ @_ "/>
    <numFmt numFmtId="206" formatCode=".\ ###\ ;############################################################################################"/>
    <numFmt numFmtId="207" formatCode="&quot;$&quot;#,##0;[Red]\-&quot;$&quot;#,##0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&quot;,&quot;#,##0_);[Red]\(&quot;,&quot;#,##0\)"/>
    <numFmt numFmtId="211" formatCode="&quot;,&quot;#&quot;,&quot;##0_);\(&quot;,&quot;#&quot;,&quot;##0\)"/>
    <numFmt numFmtId="212" formatCode="&quot;.&quot;#&quot;,&quot;##0_);[Red]\(&quot;.&quot;#&quot;,&quot;##0\)"/>
    <numFmt numFmtId="213" formatCode="_-* #,##0\ _F_B_-;\-* #,##0\ _F_B_-;_-* &quot;-&quot;\ _F_B_-;_-@_-"/>
    <numFmt numFmtId="214" formatCode="&quot;\&quot;#,##0;[Red]\-&quot;\&quot;#,##0"/>
    <numFmt numFmtId="215" formatCode="&quot;\&quot;#,##0.00;\-&quot;\&quot;#,##0.00"/>
    <numFmt numFmtId="216" formatCode="0.000_)"/>
    <numFmt numFmtId="217" formatCode="&quot;$&quot;\ \ \ \ #,##0_);\(&quot;$&quot;\ \ \ #,##0\)"/>
    <numFmt numFmtId="218" formatCode="&quot;$&quot;\ \ \ \ \ #,##0_);\(&quot;$&quot;\ \ \ \ \ #,##0\)"/>
    <numFmt numFmtId="219" formatCode="&quot;Số: 01/&quot;dd&quot;&quot;mm&quot;&quot;yy/&quot;GẠCH/LAS508&quot;"/>
    <numFmt numFmtId="220" formatCode="\-\:\-\ \ dd/mm/yyyy"/>
    <numFmt numFmtId="221" formatCode="\ \ \ \ \ \ \ \ \ &quot;Ha Noi date, &quot;dd/mm/yyyy\ \ \ \ \ \ "/>
    <numFmt numFmtId="222" formatCode="&quot;Báo cáo, ngày &quot;dd&quot; tháng &quot;mm&quot; năm &quot;yyyy\ \ \ \ \ \ "/>
    <numFmt numFmtId="223" formatCode="0.0000"/>
    <numFmt numFmtId="224" formatCode="&quot;Số: 1446/&quot;dd&quot;&quot;mm&quot;&quot;yy/&quot;PG/LAS890/ICB&quot;"/>
    <numFmt numFmtId="225" formatCode="&quot;Số: 1446/&quot;dd&quot;&quot;mm&quot;&quot;yy/&quot;ĐA/LAS890/ICB&quot;"/>
  </numFmts>
  <fonts count="142">
    <font>
      <sz val="12"/>
      <name val="VNI-Times"/>
      <family val="0"/>
    </font>
    <font>
      <sz val="12"/>
      <name val=".VnTime"/>
      <family val="2"/>
    </font>
    <font>
      <sz val="8"/>
      <name val="VNI-Times"/>
      <family val="0"/>
    </font>
    <font>
      <sz val="11"/>
      <name val=".VnTime"/>
      <family val="2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8"/>
      <color indexed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.VnTimeH"/>
      <family val="2"/>
    </font>
    <font>
      <sz val="10"/>
      <name val="Arial"/>
      <family val="2"/>
    </font>
    <font>
      <sz val="11"/>
      <name val=".VnArial"/>
      <family val="2"/>
    </font>
    <font>
      <sz val="12"/>
      <name val="¹UAAA¼"/>
      <family val="3"/>
    </font>
    <font>
      <sz val="11"/>
      <name val="±¼¸²Ã¼"/>
      <family val="3"/>
    </font>
    <font>
      <sz val="12"/>
      <name val="±¼¸²Ã¼"/>
      <family val="3"/>
    </font>
    <font>
      <sz val="12"/>
      <name val="µ¸¿òÃ¼"/>
      <family val="3"/>
    </font>
    <font>
      <b/>
      <sz val="10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Ntimes new roman"/>
      <family val="0"/>
    </font>
    <font>
      <sz val="13"/>
      <name val=".VnTime"/>
      <family val="2"/>
    </font>
    <font>
      <sz val="12"/>
      <name val="VNTime"/>
      <family val="0"/>
    </font>
    <font>
      <b/>
      <sz val="10"/>
      <name val="VN Helvetica"/>
      <family val="0"/>
    </font>
    <font>
      <sz val="10"/>
      <name val="VN Helvetica"/>
      <family val="0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0"/>
      <name val="Times New Roman"/>
      <family val="1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name val=".VnTime"/>
      <family val="2"/>
    </font>
    <font>
      <sz val="10"/>
      <name val="?? ??"/>
      <family val="1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1"/>
      <name val="‚l‚r ‚oƒSƒVƒbƒN"/>
      <family val="3"/>
    </font>
    <font>
      <sz val="14"/>
      <name val="Terminal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8"/>
      <name val="Times New Roman"/>
      <family val="1"/>
    </font>
    <font>
      <sz val="12"/>
      <name val="Tms Rmn"/>
      <family val="0"/>
    </font>
    <font>
      <sz val="10"/>
      <name val="±¼¸²A¼"/>
      <family val="3"/>
    </font>
    <font>
      <sz val="10"/>
      <name val="Helv"/>
      <family val="0"/>
    </font>
    <font>
      <b/>
      <sz val="10"/>
      <name val="Helv"/>
      <family val="2"/>
    </font>
    <font>
      <sz val="11"/>
      <name val="Tms Rmn"/>
      <family val="0"/>
    </font>
    <font>
      <sz val="10"/>
      <name val="MS Serif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VNtimes new roman"/>
      <family val="0"/>
    </font>
    <font>
      <sz val="10"/>
      <color indexed="16"/>
      <name val="MS Serif"/>
      <family val="1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8"/>
      <name val="VNarial"/>
      <family val="2"/>
    </font>
    <font>
      <b/>
      <sz val="11"/>
      <name val="Helv"/>
      <family val="2"/>
    </font>
    <font>
      <sz val="7"/>
      <name val="Small Fonts"/>
      <family val="3"/>
    </font>
    <font>
      <sz val="10"/>
      <name val=".VnArial"/>
      <family val="2"/>
    </font>
    <font>
      <sz val="11"/>
      <name val="–¾’©"/>
      <family val="1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i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10.5"/>
      <name val=".VnAvantH"/>
      <family val="2"/>
    </font>
    <font>
      <b/>
      <sz val="8"/>
      <color indexed="8"/>
      <name val="Helv"/>
      <family val="0"/>
    </font>
    <font>
      <sz val="10"/>
      <name val="Arial Black"/>
      <family val="2"/>
    </font>
    <font>
      <sz val="11"/>
      <name val=".VnAvant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ArialH"/>
      <family val="2"/>
    </font>
    <font>
      <sz val="10"/>
      <name val=".VnAvant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2"/>
      <name val="돋움체"/>
      <family val="3"/>
    </font>
    <font>
      <sz val="11"/>
      <name val="돋움"/>
      <family val="3"/>
    </font>
    <font>
      <sz val="12"/>
      <name val="VNtimes new roman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.VnArial"/>
      <family val="2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2"/>
      <name val="????"/>
      <family val="1"/>
    </font>
    <font>
      <b/>
      <sz val="10"/>
      <name val=".VnArial"/>
      <family val="2"/>
    </font>
    <font>
      <b/>
      <u val="double"/>
      <sz val="12"/>
      <color indexed="12"/>
      <name val=".VnBahamasB"/>
      <family val="2"/>
    </font>
    <font>
      <sz val="11"/>
      <name val="VNI-Times"/>
      <family val="0"/>
    </font>
    <font>
      <sz val="6"/>
      <color indexed="8"/>
      <name val="VNI-Times"/>
      <family val="0"/>
    </font>
    <font>
      <sz val="11"/>
      <name val=".VnSouthern"/>
      <family val="2"/>
    </font>
    <font>
      <sz val="11"/>
      <color indexed="58"/>
      <name val=".VnSouther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.VnTime"/>
      <family val="0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</borders>
  <cellStyleXfs count="41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25" fillId="0" borderId="0" applyFont="0" applyFill="0" applyBorder="0" applyAlignment="0" applyProtection="0"/>
    <xf numFmtId="0" fontId="51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Font="0" applyFill="0" applyBorder="0" applyAlignment="0" applyProtection="0"/>
    <xf numFmtId="206" fontId="1" fillId="0" borderId="0" applyFont="0" applyFill="0" applyBorder="0" applyAlignment="0" applyProtection="0"/>
    <xf numFmtId="173" fontId="122" fillId="0" borderId="0" applyFont="0" applyFill="0" applyBorder="0" applyAlignment="0" applyProtection="0"/>
    <xf numFmtId="174" fontId="122" fillId="0" borderId="0" applyFont="0" applyFill="0" applyBorder="0" applyAlignment="0" applyProtection="0"/>
    <xf numFmtId="207" fontId="4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4" fillId="0" borderId="0">
      <alignment/>
      <protection/>
    </xf>
    <xf numFmtId="0" fontId="25" fillId="0" borderId="0" applyNumberFormat="0" applyFill="0" applyBorder="0" applyAlignment="0" applyProtection="0"/>
    <xf numFmtId="180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56" fillId="0" borderId="0">
      <alignment/>
      <protection/>
    </xf>
    <xf numFmtId="0" fontId="57" fillId="2" borderId="0">
      <alignment/>
      <protection/>
    </xf>
    <xf numFmtId="0" fontId="57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57" fillId="2" borderId="0">
      <alignment/>
      <protection/>
    </xf>
    <xf numFmtId="0" fontId="57" fillId="2" borderId="0">
      <alignment/>
      <protection/>
    </xf>
    <xf numFmtId="0" fontId="123" fillId="0" borderId="1" applyNumberFormat="0" applyFont="0" applyBorder="0">
      <alignment horizontal="left" indent="2"/>
      <protection/>
    </xf>
    <xf numFmtId="0" fontId="123" fillId="0" borderId="1" applyNumberFormat="0" applyFont="0" applyBorder="0">
      <alignment horizontal="left" indent="2"/>
      <protection/>
    </xf>
    <xf numFmtId="0" fontId="123" fillId="0" borderId="1" applyNumberFormat="0" applyFont="0" applyBorder="0">
      <alignment horizontal="left" indent="2"/>
      <protection/>
    </xf>
    <xf numFmtId="0" fontId="123" fillId="0" borderId="1" applyNumberFormat="0" applyFont="0" applyBorder="0">
      <alignment horizontal="left" indent="2"/>
      <protection/>
    </xf>
    <xf numFmtId="0" fontId="57" fillId="2" borderId="0">
      <alignment/>
      <protection/>
    </xf>
    <xf numFmtId="0" fontId="123" fillId="0" borderId="1" applyNumberFormat="0" applyFont="0" applyBorder="0">
      <alignment horizontal="left" indent="2"/>
      <protection/>
    </xf>
    <xf numFmtId="0" fontId="123" fillId="0" borderId="1" applyNumberFormat="0" applyFont="0" applyBorder="0">
      <alignment horizontal="left" indent="2"/>
      <protection/>
    </xf>
    <xf numFmtId="9" fontId="58" fillId="0" borderId="0" applyFont="0" applyFill="0" applyBorder="0" applyAlignment="0" applyProtection="0"/>
    <xf numFmtId="0" fontId="59" fillId="2" borderId="0">
      <alignment/>
      <protection/>
    </xf>
    <xf numFmtId="0" fontId="59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123" fillId="0" borderId="1" applyNumberFormat="0" applyFont="0" applyBorder="0" applyAlignment="0">
      <protection/>
    </xf>
    <xf numFmtId="0" fontId="123" fillId="0" borderId="1" applyNumberFormat="0" applyFont="0" applyBorder="0" applyAlignment="0">
      <protection/>
    </xf>
    <xf numFmtId="0" fontId="123" fillId="0" borderId="1" applyNumberFormat="0" applyFont="0" applyBorder="0" applyAlignment="0">
      <protection/>
    </xf>
    <xf numFmtId="0" fontId="123" fillId="0" borderId="1" applyNumberFormat="0" applyFont="0" applyBorder="0" applyAlignment="0">
      <protection/>
    </xf>
    <xf numFmtId="0" fontId="59" fillId="2" borderId="0">
      <alignment/>
      <protection/>
    </xf>
    <xf numFmtId="0" fontId="123" fillId="0" borderId="1" applyNumberFormat="0" applyFont="0" applyBorder="0" applyAlignment="0">
      <protection/>
    </xf>
    <xf numFmtId="0" fontId="123" fillId="0" borderId="1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0" fillId="2" borderId="0">
      <alignment/>
      <protection/>
    </xf>
    <xf numFmtId="0" fontId="60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60" fillId="2" borderId="0">
      <alignment/>
      <protection/>
    </xf>
    <xf numFmtId="0" fontId="61" fillId="0" borderId="0">
      <alignment wrapText="1"/>
      <protection/>
    </xf>
    <xf numFmtId="0" fontId="61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61" fillId="0" borderId="0">
      <alignment wrapText="1"/>
      <protection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9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8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62" fillId="0" borderId="0">
      <alignment horizontal="center" wrapText="1"/>
      <protection locked="0"/>
    </xf>
    <xf numFmtId="184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8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9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64" fillId="0" borderId="0">
      <alignment/>
      <protection/>
    </xf>
    <xf numFmtId="0" fontId="58" fillId="0" borderId="0">
      <alignment/>
      <protection/>
    </xf>
    <xf numFmtId="175" fontId="25" fillId="0" borderId="0" applyFill="0" applyBorder="0" applyAlignment="0">
      <protection/>
    </xf>
    <xf numFmtId="198" fontId="65" fillId="0" borderId="0" applyFill="0" applyBorder="0" applyAlignment="0">
      <protection/>
    </xf>
    <xf numFmtId="196" fontId="65" fillId="0" borderId="0" applyFill="0" applyBorder="0" applyAlignment="0">
      <protection/>
    </xf>
    <xf numFmtId="202" fontId="65" fillId="0" borderId="0" applyFill="0" applyBorder="0" applyAlignment="0">
      <protection/>
    </xf>
    <xf numFmtId="205" fontId="25" fillId="0" borderId="0" applyFill="0" applyBorder="0" applyAlignment="0">
      <protection/>
    </xf>
    <xf numFmtId="178" fontId="65" fillId="0" borderId="0" applyFill="0" applyBorder="0" applyAlignment="0">
      <protection/>
    </xf>
    <xf numFmtId="203" fontId="65" fillId="0" borderId="0" applyFill="0" applyBorder="0" applyAlignment="0">
      <protection/>
    </xf>
    <xf numFmtId="198" fontId="65" fillId="0" borderId="0" applyFill="0" applyBorder="0" applyAlignment="0">
      <protection/>
    </xf>
    <xf numFmtId="0" fontId="10" fillId="2" borderId="2" applyNumberFormat="0" applyAlignment="0" applyProtection="0"/>
    <xf numFmtId="0" fontId="66" fillId="0" borderId="0">
      <alignment/>
      <protection/>
    </xf>
    <xf numFmtId="0" fontId="11" fillId="21" borderId="3" applyNumberFormat="0" applyAlignment="0" applyProtection="0"/>
    <xf numFmtId="43" fontId="0" fillId="0" borderId="0" applyFont="0" applyFill="0" applyBorder="0" applyAlignment="0" applyProtection="0"/>
    <xf numFmtId="216" fontId="67" fillId="0" borderId="0">
      <alignment/>
      <protection/>
    </xf>
    <xf numFmtId="216" fontId="67" fillId="0" borderId="0">
      <alignment/>
      <protection/>
    </xf>
    <xf numFmtId="216" fontId="67" fillId="0" borderId="0">
      <alignment/>
      <protection/>
    </xf>
    <xf numFmtId="216" fontId="67" fillId="0" borderId="0">
      <alignment/>
      <protection/>
    </xf>
    <xf numFmtId="216" fontId="67" fillId="0" borderId="0">
      <alignment/>
      <protection/>
    </xf>
    <xf numFmtId="216" fontId="67" fillId="0" borderId="0">
      <alignment/>
      <protection/>
    </xf>
    <xf numFmtId="216" fontId="67" fillId="0" borderId="0">
      <alignment/>
      <protection/>
    </xf>
    <xf numFmtId="216" fontId="67" fillId="0" borderId="0">
      <alignment/>
      <protection/>
    </xf>
    <xf numFmtId="41" fontId="0" fillId="0" borderId="0" applyFont="0" applyFill="0" applyBorder="0" applyAlignment="0" applyProtection="0"/>
    <xf numFmtId="178" fontId="65" fillId="0" borderId="0" applyFont="0" applyFill="0" applyBorder="0" applyAlignment="0" applyProtection="0"/>
    <xf numFmtId="201" fontId="46" fillId="0" borderId="0">
      <alignment/>
      <protection/>
    </xf>
    <xf numFmtId="3" fontId="25" fillId="0" borderId="0" applyFont="0" applyFill="0" applyBorder="0" applyAlignment="0" applyProtection="0"/>
    <xf numFmtId="0" fontId="68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65" fillId="0" borderId="0" applyFont="0" applyFill="0" applyBorder="0" applyAlignment="0" applyProtection="0"/>
    <xf numFmtId="181" fontId="25" fillId="0" borderId="0" applyFont="0" applyFill="0" applyBorder="0" applyAlignment="0" applyProtection="0"/>
    <xf numFmtId="199" fontId="25" fillId="0" borderId="0">
      <alignment/>
      <protection/>
    </xf>
    <xf numFmtId="0" fontId="25" fillId="0" borderId="0" applyFont="0" applyFill="0" applyBorder="0" applyAlignment="0" applyProtection="0"/>
    <xf numFmtId="14" fontId="69" fillId="0" borderId="0" applyFill="0" applyBorder="0" applyAlignment="0">
      <protection/>
    </xf>
    <xf numFmtId="0" fontId="34" fillId="0" borderId="0" applyProtection="0">
      <alignment/>
    </xf>
    <xf numFmtId="217" fontId="70" fillId="0" borderId="0" applyFont="0" applyFill="0" applyBorder="0" applyAlignment="0" applyProtection="0"/>
    <xf numFmtId="218" fontId="70" fillId="0" borderId="0" applyFont="0" applyFill="0" applyBorder="0" applyAlignment="0" applyProtection="0"/>
    <xf numFmtId="200" fontId="25" fillId="0" borderId="0">
      <alignment/>
      <protection/>
    </xf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178" fontId="65" fillId="0" borderId="0" applyFill="0" applyBorder="0" applyAlignment="0">
      <protection/>
    </xf>
    <xf numFmtId="198" fontId="65" fillId="0" borderId="0" applyFill="0" applyBorder="0" applyAlignment="0">
      <protection/>
    </xf>
    <xf numFmtId="178" fontId="65" fillId="0" borderId="0" applyFill="0" applyBorder="0" applyAlignment="0">
      <protection/>
    </xf>
    <xf numFmtId="203" fontId="65" fillId="0" borderId="0" applyFill="0" applyBorder="0" applyAlignment="0">
      <protection/>
    </xf>
    <xf numFmtId="198" fontId="65" fillId="0" borderId="0" applyFill="0" applyBorder="0" applyAlignment="0">
      <protection/>
    </xf>
    <xf numFmtId="0" fontId="73" fillId="0" borderId="0" applyNumberFormat="0" applyAlignment="0">
      <protection/>
    </xf>
    <xf numFmtId="0" fontId="12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5" borderId="0" applyNumberFormat="0" applyBorder="0" applyAlignment="0" applyProtection="0"/>
    <xf numFmtId="38" fontId="74" fillId="2" borderId="0" applyNumberFormat="0" applyBorder="0" applyAlignment="0" applyProtection="0"/>
    <xf numFmtId="0" fontId="75" fillId="0" borderId="4" applyNumberFormat="0" applyFill="0" applyBorder="0" applyAlignment="0" applyProtection="0"/>
    <xf numFmtId="0" fontId="76" fillId="0" borderId="0" applyNumberFormat="0" applyFont="0" applyBorder="0" applyAlignment="0">
      <protection/>
    </xf>
    <xf numFmtId="0" fontId="77" fillId="24" borderId="0">
      <alignment/>
      <protection/>
    </xf>
    <xf numFmtId="0" fontId="78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79" fillId="0" borderId="0" applyProtection="0">
      <alignment/>
    </xf>
    <xf numFmtId="0" fontId="33" fillId="0" borderId="0" applyProtection="0">
      <alignment/>
    </xf>
    <xf numFmtId="0" fontId="80" fillId="0" borderId="10">
      <alignment horizontal="center"/>
      <protection/>
    </xf>
    <xf numFmtId="0" fontId="80" fillId="0" borderId="0">
      <alignment horizontal="center"/>
      <protection/>
    </xf>
    <xf numFmtId="5" fontId="81" fillId="25" borderId="1" applyNumberFormat="0" applyAlignment="0">
      <protection/>
    </xf>
    <xf numFmtId="49" fontId="24" fillId="0" borderId="1">
      <alignment vertical="center"/>
      <protection/>
    </xf>
    <xf numFmtId="0" fontId="4" fillId="0" borderId="0" applyNumberFormat="0" applyFill="0" applyBorder="0" applyAlignment="0" applyProtection="0"/>
    <xf numFmtId="0" fontId="17" fillId="8" borderId="2" applyNumberFormat="0" applyAlignment="0" applyProtection="0"/>
    <xf numFmtId="10" fontId="74" fillId="26" borderId="1" applyNumberFormat="0" applyBorder="0" applyAlignment="0" applyProtection="0"/>
    <xf numFmtId="0" fontId="1" fillId="0" borderId="0">
      <alignment/>
      <protection/>
    </xf>
    <xf numFmtId="178" fontId="65" fillId="0" borderId="0" applyFill="0" applyBorder="0" applyAlignment="0">
      <protection/>
    </xf>
    <xf numFmtId="198" fontId="65" fillId="0" borderId="0" applyFill="0" applyBorder="0" applyAlignment="0">
      <protection/>
    </xf>
    <xf numFmtId="178" fontId="65" fillId="0" borderId="0" applyFill="0" applyBorder="0" applyAlignment="0">
      <protection/>
    </xf>
    <xf numFmtId="203" fontId="65" fillId="0" borderId="0" applyFill="0" applyBorder="0" applyAlignment="0">
      <protection/>
    </xf>
    <xf numFmtId="198" fontId="65" fillId="0" borderId="0" applyFill="0" applyBorder="0" applyAlignment="0">
      <protection/>
    </xf>
    <xf numFmtId="0" fontId="18" fillId="0" borderId="11" applyNumberFormat="0" applyFill="0" applyAlignment="0" applyProtection="0"/>
    <xf numFmtId="175" fontId="82" fillId="0" borderId="12" applyNumberFormat="0" applyFont="0" applyFill="0" applyBorder="0">
      <alignment horizontal="center"/>
      <protection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83" fillId="0" borderId="10">
      <alignment/>
      <protection/>
    </xf>
    <xf numFmtId="172" fontId="25" fillId="0" borderId="12">
      <alignment/>
      <protection/>
    </xf>
    <xf numFmtId="6" fontId="70" fillId="0" borderId="0" applyFont="0" applyFill="0" applyBorder="0" applyAlignment="0" applyProtection="0"/>
    <xf numFmtId="8" fontId="70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34" fillId="0" borderId="0" applyNumberFormat="0" applyFont="0" applyFill="0" applyAlignment="0">
      <protection/>
    </xf>
    <xf numFmtId="0" fontId="19" fillId="27" borderId="0" applyNumberFormat="0" applyBorder="0" applyAlignment="0" applyProtection="0"/>
    <xf numFmtId="0" fontId="46" fillId="0" borderId="0">
      <alignment/>
      <protection/>
    </xf>
    <xf numFmtId="37" fontId="84" fillId="0" borderId="0">
      <alignment/>
      <protection/>
    </xf>
    <xf numFmtId="187" fontId="35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0" fillId="26" borderId="13" applyNumberFormat="0" applyFont="0" applyAlignment="0" applyProtection="0"/>
    <xf numFmtId="174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14" applyNumberFormat="0" applyAlignment="0" applyProtection="0"/>
    <xf numFmtId="213" fontId="25" fillId="0" borderId="0" applyFont="0" applyFill="0" applyBorder="0" applyAlignment="0" applyProtection="0"/>
    <xf numFmtId="14" fontId="6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70" fillId="0" borderId="15" applyNumberFormat="0" applyBorder="0">
      <alignment/>
      <protection/>
    </xf>
    <xf numFmtId="178" fontId="65" fillId="0" borderId="0" applyFill="0" applyBorder="0" applyAlignment="0">
      <protection/>
    </xf>
    <xf numFmtId="198" fontId="65" fillId="0" borderId="0" applyFill="0" applyBorder="0" applyAlignment="0">
      <protection/>
    </xf>
    <xf numFmtId="178" fontId="65" fillId="0" borderId="0" applyFill="0" applyBorder="0" applyAlignment="0">
      <protection/>
    </xf>
    <xf numFmtId="203" fontId="65" fillId="0" borderId="0" applyFill="0" applyBorder="0" applyAlignment="0">
      <protection/>
    </xf>
    <xf numFmtId="198" fontId="65" fillId="0" borderId="0" applyFill="0" applyBorder="0" applyAlignment="0">
      <protection/>
    </xf>
    <xf numFmtId="0" fontId="88" fillId="0" borderId="0">
      <alignment/>
      <protection/>
    </xf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89" fillId="0" borderId="10">
      <alignment horizontal="center"/>
      <protection/>
    </xf>
    <xf numFmtId="0" fontId="90" fillId="28" borderId="0" applyNumberFormat="0" applyFont="0" applyBorder="0" applyAlignment="0">
      <protection/>
    </xf>
    <xf numFmtId="14" fontId="9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93" fillId="27" borderId="16" applyNumberFormat="0" applyProtection="0">
      <alignment vertical="center"/>
    </xf>
    <xf numFmtId="4" fontId="94" fillId="27" borderId="16" applyNumberFormat="0" applyProtection="0">
      <alignment vertical="center"/>
    </xf>
    <xf numFmtId="4" fontId="95" fillId="27" borderId="16" applyNumberFormat="0" applyProtection="0">
      <alignment horizontal="left" vertical="center" indent="1"/>
    </xf>
    <xf numFmtId="4" fontId="95" fillId="29" borderId="0" applyNumberFormat="0" applyProtection="0">
      <alignment horizontal="left" vertical="center" indent="1"/>
    </xf>
    <xf numFmtId="4" fontId="95" fillId="18" borderId="16" applyNumberFormat="0" applyProtection="0">
      <alignment horizontal="right" vertical="center"/>
    </xf>
    <xf numFmtId="4" fontId="95" fillId="4" borderId="16" applyNumberFormat="0" applyProtection="0">
      <alignment horizontal="right" vertical="center"/>
    </xf>
    <xf numFmtId="4" fontId="95" fillId="10" borderId="16" applyNumberFormat="0" applyProtection="0">
      <alignment horizontal="right" vertical="center"/>
    </xf>
    <xf numFmtId="4" fontId="95" fillId="5" borderId="16" applyNumberFormat="0" applyProtection="0">
      <alignment horizontal="right" vertical="center"/>
    </xf>
    <xf numFmtId="4" fontId="95" fillId="12" borderId="16" applyNumberFormat="0" applyProtection="0">
      <alignment horizontal="right" vertical="center"/>
    </xf>
    <xf numFmtId="4" fontId="95" fillId="8" borderId="16" applyNumberFormat="0" applyProtection="0">
      <alignment horizontal="right" vertical="center"/>
    </xf>
    <xf numFmtId="4" fontId="95" fillId="30" borderId="16" applyNumberFormat="0" applyProtection="0">
      <alignment horizontal="right" vertical="center"/>
    </xf>
    <xf numFmtId="4" fontId="95" fillId="19" borderId="16" applyNumberFormat="0" applyProtection="0">
      <alignment horizontal="right" vertical="center"/>
    </xf>
    <xf numFmtId="4" fontId="95" fillId="31" borderId="16" applyNumberFormat="0" applyProtection="0">
      <alignment horizontal="right" vertical="center"/>
    </xf>
    <xf numFmtId="4" fontId="93" fillId="32" borderId="17" applyNumberFormat="0" applyProtection="0">
      <alignment horizontal="left" vertical="center" indent="1"/>
    </xf>
    <xf numFmtId="4" fontId="93" fillId="9" borderId="0" applyNumberFormat="0" applyProtection="0">
      <alignment horizontal="left" vertical="center" indent="1"/>
    </xf>
    <xf numFmtId="4" fontId="93" fillId="29" borderId="0" applyNumberFormat="0" applyProtection="0">
      <alignment horizontal="left" vertical="center" indent="1"/>
    </xf>
    <xf numFmtId="4" fontId="95" fillId="9" borderId="16" applyNumberFormat="0" applyProtection="0">
      <alignment horizontal="right" vertical="center"/>
    </xf>
    <xf numFmtId="4" fontId="69" fillId="9" borderId="0" applyNumberFormat="0" applyProtection="0">
      <alignment horizontal="left" vertical="center" indent="1"/>
    </xf>
    <xf numFmtId="4" fontId="69" fillId="29" borderId="0" applyNumberFormat="0" applyProtection="0">
      <alignment horizontal="left" vertical="center" indent="1"/>
    </xf>
    <xf numFmtId="4" fontId="95" fillId="33" borderId="16" applyNumberFormat="0" applyProtection="0">
      <alignment vertical="center"/>
    </xf>
    <xf numFmtId="4" fontId="96" fillId="33" borderId="16" applyNumberFormat="0" applyProtection="0">
      <alignment vertical="center"/>
    </xf>
    <xf numFmtId="4" fontId="93" fillId="9" borderId="18" applyNumberFormat="0" applyProtection="0">
      <alignment horizontal="left" vertical="center" indent="1"/>
    </xf>
    <xf numFmtId="4" fontId="95" fillId="33" borderId="16" applyNumberFormat="0" applyProtection="0">
      <alignment horizontal="right" vertical="center"/>
    </xf>
    <xf numFmtId="4" fontId="96" fillId="33" borderId="16" applyNumberFormat="0" applyProtection="0">
      <alignment horizontal="right" vertical="center"/>
    </xf>
    <xf numFmtId="4" fontId="93" fillId="9" borderId="16" applyNumberFormat="0" applyProtection="0">
      <alignment horizontal="left" vertical="center" indent="1"/>
    </xf>
    <xf numFmtId="4" fontId="97" fillId="25" borderId="18" applyNumberFormat="0" applyProtection="0">
      <alignment horizontal="left" vertical="center" indent="1"/>
    </xf>
    <xf numFmtId="4" fontId="98" fillId="33" borderId="16" applyNumberFormat="0" applyProtection="0">
      <alignment horizontal="right" vertical="center"/>
    </xf>
    <xf numFmtId="0" fontId="90" fillId="1" borderId="6" applyNumberFormat="0" applyFont="0" applyAlignment="0">
      <protection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>
      <protection/>
    </xf>
    <xf numFmtId="0" fontId="25" fillId="0" borderId="0">
      <alignment/>
      <protection/>
    </xf>
    <xf numFmtId="197" fontId="101" fillId="0" borderId="0" applyNumberFormat="0" applyBorder="0" applyAlignment="0"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>
      <alignment/>
      <protection/>
    </xf>
    <xf numFmtId="40" fontId="102" fillId="0" borderId="0" applyBorder="0">
      <alignment horizontal="right"/>
      <protection/>
    </xf>
    <xf numFmtId="193" fontId="36" fillId="0" borderId="19">
      <alignment horizontal="right" vertical="center"/>
      <protection/>
    </xf>
    <xf numFmtId="193" fontId="36" fillId="0" borderId="19">
      <alignment horizontal="right" vertical="center"/>
      <protection/>
    </xf>
    <xf numFmtId="212" fontId="103" fillId="0" borderId="19">
      <alignment horizontal="right" vertical="center"/>
      <protection/>
    </xf>
    <xf numFmtId="176" fontId="103" fillId="0" borderId="19">
      <alignment horizontal="right" vertical="center"/>
      <protection/>
    </xf>
    <xf numFmtId="211" fontId="103" fillId="0" borderId="19">
      <alignment horizontal="right" vertical="center"/>
      <protection/>
    </xf>
    <xf numFmtId="210" fontId="32" fillId="0" borderId="19">
      <alignment horizontal="right" vertical="center"/>
      <protection/>
    </xf>
    <xf numFmtId="210" fontId="32" fillId="0" borderId="19">
      <alignment horizontal="right" vertical="center"/>
      <protection/>
    </xf>
    <xf numFmtId="49" fontId="69" fillId="0" borderId="0" applyFill="0" applyBorder="0" applyAlignment="0">
      <protection/>
    </xf>
    <xf numFmtId="195" fontId="25" fillId="0" borderId="0" applyFill="0" applyBorder="0" applyAlignment="0">
      <protection/>
    </xf>
    <xf numFmtId="191" fontId="25" fillId="0" borderId="0" applyFill="0" applyBorder="0" applyAlignment="0">
      <protection/>
    </xf>
    <xf numFmtId="194" fontId="36" fillId="0" borderId="19">
      <alignment horizontal="center"/>
      <protection/>
    </xf>
    <xf numFmtId="194" fontId="36" fillId="0" borderId="19">
      <alignment horizontal="center"/>
      <protection/>
    </xf>
    <xf numFmtId="0" fontId="37" fillId="0" borderId="2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21" applyNumberFormat="0" applyBorder="0" applyAlignment="0">
      <protection/>
    </xf>
    <xf numFmtId="0" fontId="85" fillId="0" borderId="21" applyNumberFormat="0" applyBorder="0" applyAlignment="0">
      <protection/>
    </xf>
    <xf numFmtId="0" fontId="104" fillId="0" borderId="12" applyNumberFormat="0" applyBorder="0" applyAlignment="0">
      <protection/>
    </xf>
    <xf numFmtId="0" fontId="124" fillId="0" borderId="21">
      <alignment horizontal="center" vertical="center" wrapText="1"/>
      <protection/>
    </xf>
    <xf numFmtId="3" fontId="105" fillId="0" borderId="0" applyNumberFormat="0" applyFill="0" applyBorder="0" applyAlignment="0" applyProtection="0"/>
    <xf numFmtId="0" fontId="106" fillId="0" borderId="22" applyBorder="0" applyAlignment="0">
      <protection/>
    </xf>
    <xf numFmtId="0" fontId="107" fillId="0" borderId="0" applyNumberFormat="0" applyFill="0" applyBorder="0" applyAlignment="0" applyProtection="0"/>
    <xf numFmtId="0" fontId="75" fillId="0" borderId="23" applyNumberFormat="0" applyFill="0" applyBorder="0" applyAlignment="0" applyProtection="0"/>
    <xf numFmtId="0" fontId="21" fillId="0" borderId="0" applyNumberFormat="0" applyFill="0" applyBorder="0" applyAlignment="0" applyProtection="0"/>
    <xf numFmtId="0" fontId="108" fillId="0" borderId="24" applyNumberFormat="0" applyBorder="0" applyAlignment="0">
      <protection/>
    </xf>
    <xf numFmtId="0" fontId="22" fillId="0" borderId="25" applyNumberFormat="0" applyFill="0" applyAlignment="0" applyProtection="0"/>
    <xf numFmtId="0" fontId="109" fillId="0" borderId="26" applyNumberFormat="0" applyAlignment="0">
      <protection/>
    </xf>
    <xf numFmtId="0" fontId="33" fillId="0" borderId="27">
      <alignment horizontal="center"/>
      <protection/>
    </xf>
    <xf numFmtId="191" fontId="36" fillId="0" borderId="0">
      <alignment/>
      <protection/>
    </xf>
    <xf numFmtId="191" fontId="36" fillId="0" borderId="0">
      <alignment/>
      <protection/>
    </xf>
    <xf numFmtId="192" fontId="36" fillId="0" borderId="1">
      <alignment/>
      <protection/>
    </xf>
    <xf numFmtId="192" fontId="36" fillId="0" borderId="1">
      <alignment/>
      <protection/>
    </xf>
    <xf numFmtId="5" fontId="110" fillId="34" borderId="22">
      <alignment vertical="top"/>
      <protection/>
    </xf>
    <xf numFmtId="0" fontId="50" fillId="35" borderId="1">
      <alignment horizontal="left" vertical="center"/>
      <protection/>
    </xf>
    <xf numFmtId="6" fontId="111" fillId="36" borderId="22">
      <alignment/>
      <protection/>
    </xf>
    <xf numFmtId="5" fontId="38" fillId="0" borderId="22">
      <alignment horizontal="left" vertical="top"/>
      <protection/>
    </xf>
    <xf numFmtId="0" fontId="112" fillId="37" borderId="0">
      <alignment horizontal="left" vertical="center"/>
      <protection/>
    </xf>
    <xf numFmtId="5" fontId="39" fillId="0" borderId="28">
      <alignment horizontal="left" vertical="top"/>
      <protection/>
    </xf>
    <xf numFmtId="0" fontId="113" fillId="0" borderId="28">
      <alignment horizontal="left" vertical="center"/>
      <protection/>
    </xf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42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  <protection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/>
      <protection/>
    </xf>
    <xf numFmtId="186" fontId="114" fillId="0" borderId="0" applyFon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73" fontId="115" fillId="0" borderId="0" applyFont="0" applyFill="0" applyBorder="0" applyAlignment="0" applyProtection="0"/>
    <xf numFmtId="174" fontId="115" fillId="0" borderId="0" applyFont="0" applyFill="0" applyBorder="0" applyAlignment="0" applyProtection="0"/>
    <xf numFmtId="180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2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0" borderId="0">
      <alignment/>
      <protection/>
    </xf>
    <xf numFmtId="177" fontId="44" fillId="0" borderId="0" applyFont="0" applyFill="0" applyBorder="0" applyAlignment="0" applyProtection="0"/>
    <xf numFmtId="6" fontId="47" fillId="0" borderId="0" applyFont="0" applyFill="0" applyBorder="0" applyAlignment="0" applyProtection="0"/>
    <xf numFmtId="178" fontId="44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18" fillId="38" borderId="0" xfId="259" applyFont="1" applyFill="1" applyAlignment="1" applyProtection="1">
      <alignment vertical="center"/>
      <protection hidden="1"/>
    </xf>
    <xf numFmtId="49" fontId="118" fillId="38" borderId="0" xfId="259" applyNumberFormat="1" applyFont="1" applyFill="1" applyAlignment="1" applyProtection="1">
      <alignment vertical="center"/>
      <protection hidden="1"/>
    </xf>
    <xf numFmtId="49" fontId="117" fillId="38" borderId="0" xfId="259" applyNumberFormat="1" applyFont="1" applyFill="1" applyAlignment="1" applyProtection="1">
      <alignment horizontal="center" vertical="center"/>
      <protection hidden="1"/>
    </xf>
    <xf numFmtId="0" fontId="117" fillId="38" borderId="0" xfId="259" applyFont="1" applyFill="1" applyAlignment="1" applyProtection="1">
      <alignment vertical="center"/>
      <protection hidden="1"/>
    </xf>
    <xf numFmtId="0" fontId="120" fillId="38" borderId="0" xfId="259" applyFont="1" applyFill="1" applyAlignment="1" applyProtection="1">
      <alignment vertical="center"/>
      <protection hidden="1"/>
    </xf>
    <xf numFmtId="0" fontId="118" fillId="38" borderId="0" xfId="259" applyFont="1" applyFill="1" applyAlignment="1" applyProtection="1">
      <alignment vertical="center"/>
      <protection hidden="1"/>
    </xf>
    <xf numFmtId="0" fontId="119" fillId="38" borderId="0" xfId="261" applyFont="1" applyFill="1" applyProtection="1">
      <alignment/>
      <protection hidden="1"/>
    </xf>
    <xf numFmtId="0" fontId="121" fillId="38" borderId="0" xfId="259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9" fillId="0" borderId="0" xfId="0" applyFont="1" applyBorder="1" applyAlignment="1">
      <alignment/>
    </xf>
    <xf numFmtId="0" fontId="127" fillId="0" borderId="29" xfId="0" applyFont="1" applyBorder="1" applyAlignment="1">
      <alignment vertical="center"/>
    </xf>
    <xf numFmtId="0" fontId="127" fillId="0" borderId="30" xfId="0" applyFont="1" applyBorder="1" applyAlignment="1">
      <alignment vertical="center"/>
    </xf>
    <xf numFmtId="0" fontId="127" fillId="0" borderId="31" xfId="0" applyFont="1" applyBorder="1" applyAlignment="1">
      <alignment vertical="center"/>
    </xf>
    <xf numFmtId="0" fontId="128" fillId="0" borderId="32" xfId="0" applyFont="1" applyBorder="1" applyAlignment="1">
      <alignment vertical="center" wrapText="1"/>
    </xf>
    <xf numFmtId="0" fontId="130" fillId="0" borderId="0" xfId="0" applyFont="1" applyBorder="1" applyAlignment="1">
      <alignment vertical="center"/>
    </xf>
    <xf numFmtId="0" fontId="131" fillId="0" borderId="32" xfId="0" applyFont="1" applyBorder="1" applyAlignment="1">
      <alignment vertical="center" wrapText="1"/>
    </xf>
    <xf numFmtId="0" fontId="130" fillId="0" borderId="19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0" fontId="130" fillId="0" borderId="33" xfId="0" applyFont="1" applyBorder="1" applyAlignment="1">
      <alignment vertical="center"/>
    </xf>
    <xf numFmtId="0" fontId="130" fillId="0" borderId="34" xfId="0" applyFont="1" applyBorder="1" applyAlignment="1">
      <alignment vertical="center"/>
    </xf>
    <xf numFmtId="0" fontId="130" fillId="0" borderId="6" xfId="0" applyFont="1" applyBorder="1" applyAlignment="1">
      <alignment horizontal="center" vertical="center"/>
    </xf>
    <xf numFmtId="0" fontId="130" fillId="0" borderId="33" xfId="0" applyFont="1" applyBorder="1" applyAlignment="1">
      <alignment horizontal="center" vertical="center"/>
    </xf>
    <xf numFmtId="0" fontId="130" fillId="0" borderId="32" xfId="0" applyFont="1" applyBorder="1" applyAlignment="1">
      <alignment vertical="center"/>
    </xf>
    <xf numFmtId="0" fontId="130" fillId="0" borderId="0" xfId="264" applyFont="1" applyBorder="1" applyAlignment="1">
      <alignment horizontal="left" vertical="center" wrapText="1"/>
      <protection/>
    </xf>
    <xf numFmtId="0" fontId="130" fillId="0" borderId="0" xfId="0" applyFont="1" applyBorder="1" applyAlignment="1">
      <alignment horizontal="center" vertical="center"/>
    </xf>
    <xf numFmtId="3" fontId="133" fillId="0" borderId="0" xfId="260" applyNumberFormat="1" applyFont="1" applyBorder="1" applyAlignment="1">
      <alignment/>
      <protection/>
    </xf>
    <xf numFmtId="221" fontId="133" fillId="0" borderId="0" xfId="260" applyNumberFormat="1" applyFont="1" applyBorder="1" applyAlignment="1">
      <alignment/>
      <protection/>
    </xf>
    <xf numFmtId="0" fontId="1" fillId="0" borderId="1" xfId="0" applyFont="1" applyBorder="1" applyAlignment="1">
      <alignment vertical="center"/>
    </xf>
    <xf numFmtId="176" fontId="130" fillId="0" borderId="12" xfId="0" applyNumberFormat="1" applyFont="1" applyBorder="1" applyAlignment="1">
      <alignment horizontal="center" vertical="center"/>
    </xf>
    <xf numFmtId="0" fontId="130" fillId="0" borderId="12" xfId="0" applyFont="1" applyBorder="1" applyAlignment="1">
      <alignment horizontal="center" vertical="center"/>
    </xf>
    <xf numFmtId="176" fontId="130" fillId="39" borderId="21" xfId="0" applyNumberFormat="1" applyFont="1" applyFill="1" applyBorder="1" applyAlignment="1">
      <alignment horizontal="center" vertical="center"/>
    </xf>
    <xf numFmtId="2" fontId="130" fillId="39" borderId="21" xfId="0" applyNumberFormat="1" applyFont="1" applyFill="1" applyBorder="1" applyAlignment="1">
      <alignment horizontal="center" vertical="center"/>
    </xf>
    <xf numFmtId="0" fontId="130" fillId="39" borderId="21" xfId="0" applyFont="1" applyFill="1" applyBorder="1" applyAlignment="1">
      <alignment horizontal="center" vertical="center"/>
    </xf>
    <xf numFmtId="176" fontId="130" fillId="39" borderId="35" xfId="0" applyNumberFormat="1" applyFont="1" applyFill="1" applyBorder="1" applyAlignment="1">
      <alignment horizontal="center" vertical="center"/>
    </xf>
    <xf numFmtId="2" fontId="130" fillId="39" borderId="35" xfId="0" applyNumberFormat="1" applyFont="1" applyFill="1" applyBorder="1" applyAlignment="1">
      <alignment horizontal="center" vertical="center"/>
    </xf>
    <xf numFmtId="0" fontId="130" fillId="39" borderId="35" xfId="0" applyFont="1" applyFill="1" applyBorder="1" applyAlignment="1">
      <alignment horizontal="center" vertical="center"/>
    </xf>
    <xf numFmtId="176" fontId="140" fillId="0" borderId="6" xfId="0" applyNumberFormat="1" applyFont="1" applyBorder="1" applyAlignment="1">
      <alignment vertical="center"/>
    </xf>
    <xf numFmtId="0" fontId="141" fillId="0" borderId="12" xfId="0" applyFont="1" applyBorder="1" applyAlignment="1">
      <alignment horizontal="center" vertical="center"/>
    </xf>
    <xf numFmtId="2" fontId="141" fillId="39" borderId="21" xfId="0" applyNumberFormat="1" applyFont="1" applyFill="1" applyBorder="1" applyAlignment="1">
      <alignment horizontal="center" vertical="center"/>
    </xf>
    <xf numFmtId="2" fontId="141" fillId="39" borderId="35" xfId="0" applyNumberFormat="1" applyFont="1" applyFill="1" applyBorder="1" applyAlignment="1">
      <alignment horizontal="center" vertical="center"/>
    </xf>
    <xf numFmtId="0" fontId="141" fillId="0" borderId="6" xfId="0" applyFont="1" applyBorder="1" applyAlignment="1">
      <alignment horizontal="left" vertical="center"/>
    </xf>
    <xf numFmtId="0" fontId="141" fillId="0" borderId="0" xfId="0" applyFont="1" applyBorder="1" applyAlignment="1">
      <alignment horizontal="center" vertical="center"/>
    </xf>
    <xf numFmtId="0" fontId="141" fillId="0" borderId="0" xfId="262" applyFont="1" applyBorder="1" applyProtection="1">
      <alignment/>
      <protection locked="0"/>
    </xf>
    <xf numFmtId="0" fontId="141" fillId="0" borderId="0" xfId="262" applyFont="1" applyBorder="1" applyAlignment="1" applyProtection="1">
      <alignment/>
      <protection locked="0"/>
    </xf>
    <xf numFmtId="2" fontId="141" fillId="0" borderId="0" xfId="0" applyNumberFormat="1" applyFont="1" applyBorder="1" applyAlignment="1">
      <alignment vertical="center"/>
    </xf>
    <xf numFmtId="175" fontId="141" fillId="0" borderId="1" xfId="0" applyNumberFormat="1" applyFont="1" applyBorder="1" applyAlignment="1">
      <alignment horizontal="center" vertical="center"/>
    </xf>
    <xf numFmtId="2" fontId="141" fillId="0" borderId="1" xfId="0" applyNumberFormat="1" applyFont="1" applyBorder="1" applyAlignment="1">
      <alignment horizontal="center" vertical="center"/>
    </xf>
    <xf numFmtId="2" fontId="131" fillId="0" borderId="0" xfId="0" applyNumberFormat="1" applyFont="1" applyBorder="1" applyAlignment="1">
      <alignment vertical="center"/>
    </xf>
    <xf numFmtId="175" fontId="131" fillId="0" borderId="1" xfId="0" applyNumberFormat="1" applyFont="1" applyBorder="1" applyAlignment="1">
      <alignment horizontal="center" vertical="center"/>
    </xf>
    <xf numFmtId="1" fontId="131" fillId="0" borderId="1" xfId="0" applyNumberFormat="1" applyFont="1" applyBorder="1" applyAlignment="1">
      <alignment horizontal="center" vertical="center"/>
    </xf>
    <xf numFmtId="2" fontId="131" fillId="0" borderId="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2" fontId="1" fillId="0" borderId="33" xfId="0" applyNumberFormat="1" applyFont="1" applyBorder="1" applyAlignment="1">
      <alignment vertical="center"/>
    </xf>
    <xf numFmtId="176" fontId="140" fillId="0" borderId="1" xfId="0" applyNumberFormat="1" applyFont="1" applyBorder="1" applyAlignment="1">
      <alignment vertical="center"/>
    </xf>
    <xf numFmtId="175" fontId="141" fillId="0" borderId="0" xfId="0" applyNumberFormat="1" applyFont="1" applyBorder="1" applyAlignment="1">
      <alignment horizontal="center" vertical="center"/>
    </xf>
    <xf numFmtId="2" fontId="14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30" fillId="0" borderId="1" xfId="263" applyFont="1" applyBorder="1" applyAlignment="1" quotePrefix="1">
      <alignment horizontal="center" vertical="center" wrapText="1"/>
      <protection/>
    </xf>
    <xf numFmtId="0" fontId="49" fillId="0" borderId="1" xfId="0" applyFont="1" applyBorder="1" applyAlignment="1">
      <alignment horizontal="center" vertical="center"/>
    </xf>
    <xf numFmtId="0" fontId="127" fillId="0" borderId="32" xfId="0" applyFont="1" applyBorder="1" applyAlignment="1">
      <alignment vertical="center"/>
    </xf>
    <xf numFmtId="0" fontId="130" fillId="0" borderId="32" xfId="0" applyFont="1" applyBorder="1" applyAlignment="1">
      <alignment horizontal="center" vertical="center"/>
    </xf>
    <xf numFmtId="0" fontId="141" fillId="0" borderId="32" xfId="0" applyFont="1" applyBorder="1" applyAlignment="1">
      <alignment horizontal="left" vertical="center"/>
    </xf>
    <xf numFmtId="0" fontId="135" fillId="39" borderId="34" xfId="257" applyFont="1" applyFill="1" applyBorder="1" applyAlignment="1">
      <alignment vertical="center"/>
      <protection/>
    </xf>
    <xf numFmtId="0" fontId="130" fillId="0" borderId="12" xfId="0" applyFont="1" applyBorder="1" applyAlignment="1">
      <alignment horizontal="center" vertical="center" wrapText="1"/>
    </xf>
    <xf numFmtId="0" fontId="130" fillId="0" borderId="21" xfId="0" applyFont="1" applyBorder="1" applyAlignment="1">
      <alignment horizontal="center" vertical="center" wrapText="1"/>
    </xf>
    <xf numFmtId="0" fontId="130" fillId="0" borderId="35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130" fillId="0" borderId="1" xfId="263" applyFont="1" applyBorder="1" applyAlignment="1" quotePrefix="1">
      <alignment horizontal="center" vertical="center" wrapText="1"/>
      <protection/>
    </xf>
    <xf numFmtId="0" fontId="130" fillId="0" borderId="1" xfId="263" applyFont="1" applyBorder="1" applyAlignment="1">
      <alignment horizontal="center" vertical="center" wrapText="1"/>
      <protection/>
    </xf>
    <xf numFmtId="0" fontId="129" fillId="0" borderId="1" xfId="263" applyFont="1" applyBorder="1" applyAlignment="1">
      <alignment horizontal="center" vertical="center" wrapText="1"/>
      <protection/>
    </xf>
    <xf numFmtId="176" fontId="129" fillId="0" borderId="1" xfId="263" applyNumberFormat="1" applyFont="1" applyBorder="1" applyAlignment="1">
      <alignment horizontal="center" vertical="center" wrapText="1"/>
      <protection/>
    </xf>
    <xf numFmtId="0" fontId="130" fillId="0" borderId="1" xfId="263" applyFont="1" applyBorder="1" applyAlignment="1">
      <alignment horizontal="left" vertical="center" wrapText="1"/>
      <protection/>
    </xf>
    <xf numFmtId="0" fontId="49" fillId="0" borderId="1" xfId="0" applyFont="1" applyBorder="1" applyAlignment="1">
      <alignment horizontal="center" vertical="center"/>
    </xf>
    <xf numFmtId="2" fontId="129" fillId="0" borderId="1" xfId="263" applyNumberFormat="1" applyFont="1" applyBorder="1" applyAlignment="1">
      <alignment horizontal="center" vertical="center" wrapText="1"/>
      <protection/>
    </xf>
    <xf numFmtId="175" fontId="129" fillId="0" borderId="1" xfId="263" applyNumberFormat="1" applyFont="1" applyBorder="1" applyAlignment="1">
      <alignment horizontal="center" vertical="center" wrapText="1"/>
      <protection/>
    </xf>
    <xf numFmtId="175" fontId="129" fillId="0" borderId="1" xfId="263" applyNumberFormat="1" applyFont="1" applyBorder="1" applyAlignment="1">
      <alignment horizontal="center" vertical="center" wrapText="1"/>
      <protection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130" fillId="0" borderId="1" xfId="263" applyFont="1" applyBorder="1" applyAlignment="1">
      <alignment horizontal="left" vertical="center" wrapText="1"/>
      <protection/>
    </xf>
  </cellXfs>
  <cellStyles count="403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          &#13;&#10;shell=progman.exe&#13;&#10;m 2" xfId="16"/>
    <cellStyle name="??" xfId="17"/>
    <cellStyle name="?? [0.00]_ Att. 1- Cover" xfId="18"/>
    <cellStyle name="?? [0]" xfId="19"/>
    <cellStyle name="?_x001D_??%U©÷u&amp;H©÷9_x0008_? s&#10;_x0007__x0001__x0001_" xfId="20"/>
    <cellStyle name="???? [0.00]_      " xfId="21"/>
    <cellStyle name="????_      " xfId="22"/>
    <cellStyle name="???[0]_?? DI" xfId="23"/>
    <cellStyle name="???_?? DI" xfId="24"/>
    <cellStyle name="??[0]_BRE" xfId="25"/>
    <cellStyle name="??_      " xfId="26"/>
    <cellStyle name="??A? [0]_ÿÿÿÿÿÿ_1_¢¬???¢â? " xfId="27"/>
    <cellStyle name="??A?_ÿÿÿÿÿÿ_1_¢¬???¢â? " xfId="28"/>
    <cellStyle name="?¡±¢¥?_?¨ù??¢´¢¥_¢¬???¢â? " xfId="29"/>
    <cellStyle name="?ðÇ%U?&amp;H?_x0008_?s&#10;_x0007__x0001__x0001_" xfId="30"/>
    <cellStyle name="’Ê‰Ý [0.00]_††††† " xfId="31"/>
    <cellStyle name="’Ê‰Ý_††††† " xfId="32"/>
    <cellStyle name="•W_¯–ì" xfId="33"/>
    <cellStyle name="1" xfId="34"/>
    <cellStyle name="1_Book1" xfId="35"/>
    <cellStyle name="1_Book1_1" xfId="36"/>
    <cellStyle name="1_Book1_1 2" xfId="37"/>
    <cellStyle name="1_Cau thuy dien Ban La (Cu Anh)" xfId="38"/>
    <cellStyle name="1_Cau thuy dien Ban La (Cu Anh) 2" xfId="39"/>
    <cellStyle name="1_Dtdchinh2397" xfId="40"/>
    <cellStyle name="1_Dtdchinh2397 2" xfId="41"/>
    <cellStyle name="1_Du toan 558 (Km17+508.12 - Km 22)" xfId="42"/>
    <cellStyle name="1_Du toan 558 (Km17+508.12 - Km 22) 2" xfId="43"/>
    <cellStyle name="1_Gia_VLQL48_duyet " xfId="44"/>
    <cellStyle name="1_Gia_VLQL48_duyet  2" xfId="45"/>
    <cellStyle name="1_KlQdinhduyet" xfId="46"/>
    <cellStyle name="1_KlQdinhduyet 2" xfId="47"/>
    <cellStyle name="1_TRUNG PMU 5" xfId="48"/>
    <cellStyle name="1_ÿÿÿÿÿ" xfId="49"/>
    <cellStyle name="1_ÿÿÿÿÿ_da 4x6" xfId="50"/>
    <cellStyle name="1_ÿÿÿÿÿ_da 4x6 2" xfId="51"/>
    <cellStyle name="1_ÿÿÿÿÿ_K subbase -rot cat" xfId="52"/>
    <cellStyle name="1_ÿÿÿÿÿ_K subbase -rot cat 2" xfId="53"/>
    <cellStyle name="1_ÿÿÿÿÿ_Nen BT" xfId="54"/>
    <cellStyle name="1_ÿÿÿÿÿ_TK-cot lieu aNAM" xfId="55"/>
    <cellStyle name="1_ÿÿÿÿÿ_TK-cot lieu aNAM 2" xfId="56"/>
    <cellStyle name="¹éºÐÀ²_±âÅ¸" xfId="57"/>
    <cellStyle name="2" xfId="58"/>
    <cellStyle name="2_Book1" xfId="59"/>
    <cellStyle name="2_Book1_1" xfId="60"/>
    <cellStyle name="2_Book1_1 2" xfId="61"/>
    <cellStyle name="2_Cau thuy dien Ban La (Cu Anh)" xfId="62"/>
    <cellStyle name="2_Cau thuy dien Ban La (Cu Anh) 2" xfId="63"/>
    <cellStyle name="2_Dtdchinh2397" xfId="64"/>
    <cellStyle name="2_Dtdchinh2397 2" xfId="65"/>
    <cellStyle name="2_Du toan 558 (Km17+508.12 - Km 22)" xfId="66"/>
    <cellStyle name="2_Du toan 558 (Km17+508.12 - Km 22) 2" xfId="67"/>
    <cellStyle name="2_Gia_VLQL48_duyet " xfId="68"/>
    <cellStyle name="2_Gia_VLQL48_duyet  2" xfId="69"/>
    <cellStyle name="2_KlQdinhduyet" xfId="70"/>
    <cellStyle name="2_KlQdinhduyet 2" xfId="71"/>
    <cellStyle name="2_TRUNG PMU 5" xfId="72"/>
    <cellStyle name="2_ÿÿÿÿÿ" xfId="73"/>
    <cellStyle name="2_ÿÿÿÿÿ_da 4x6" xfId="74"/>
    <cellStyle name="2_ÿÿÿÿÿ_da 4x6 2" xfId="75"/>
    <cellStyle name="2_ÿÿÿÿÿ_K subbase -rot cat" xfId="76"/>
    <cellStyle name="2_ÿÿÿÿÿ_K subbase -rot cat 2" xfId="77"/>
    <cellStyle name="2_ÿÿÿÿÿ_Nen BT" xfId="78"/>
    <cellStyle name="2_ÿÿÿÿÿ_TK-cot lieu aNAM" xfId="79"/>
    <cellStyle name="2_ÿÿÿÿÿ_TK-cot lieu aNAM 2" xfId="80"/>
    <cellStyle name="20" xfId="81"/>
    <cellStyle name="20 2" xfId="82"/>
    <cellStyle name="20% - Accent1" xfId="83"/>
    <cellStyle name="20% - Accent2" xfId="84"/>
    <cellStyle name="20% - Accent3" xfId="85"/>
    <cellStyle name="20% - Accent4" xfId="86"/>
    <cellStyle name="20% - Accent5" xfId="87"/>
    <cellStyle name="20% - Accent6" xfId="88"/>
    <cellStyle name="3" xfId="89"/>
    <cellStyle name="3_Book1" xfId="90"/>
    <cellStyle name="3_Book1_1" xfId="91"/>
    <cellStyle name="3_Book1_1 2" xfId="92"/>
    <cellStyle name="3_Cau thuy dien Ban La (Cu Anh)" xfId="93"/>
    <cellStyle name="3_Cau thuy dien Ban La (Cu Anh) 2" xfId="94"/>
    <cellStyle name="3_Dtdchinh2397" xfId="95"/>
    <cellStyle name="3_Dtdchinh2397 2" xfId="96"/>
    <cellStyle name="3_Du toan 558 (Km17+508.12 - Km 22)" xfId="97"/>
    <cellStyle name="3_Du toan 558 (Km17+508.12 - Km 22) 2" xfId="98"/>
    <cellStyle name="3_Gia_VLQL48_duyet " xfId="99"/>
    <cellStyle name="3_Gia_VLQL48_duyet  2" xfId="100"/>
    <cellStyle name="3_KlQdinhduyet" xfId="101"/>
    <cellStyle name="3_KlQdinhduyet 2" xfId="102"/>
    <cellStyle name="3_ÿÿÿÿÿ" xfId="103"/>
    <cellStyle name="4" xfId="104"/>
    <cellStyle name="4_Book1" xfId="105"/>
    <cellStyle name="4_Book1_1" xfId="106"/>
    <cellStyle name="4_Book1_1 2" xfId="107"/>
    <cellStyle name="4_Cau thuy dien Ban La (Cu Anh)" xfId="108"/>
    <cellStyle name="4_Cau thuy dien Ban La (Cu Anh) 2" xfId="109"/>
    <cellStyle name="4_Dtdchinh2397" xfId="110"/>
    <cellStyle name="4_Dtdchinh2397 2" xfId="111"/>
    <cellStyle name="4_Du toan 558 (Km17+508.12 - Km 22)" xfId="112"/>
    <cellStyle name="4_Du toan 558 (Km17+508.12 - Km 22) 2" xfId="113"/>
    <cellStyle name="4_Gia_VLQL48_duyet " xfId="114"/>
    <cellStyle name="4_Gia_VLQL48_duyet  2" xfId="115"/>
    <cellStyle name="4_KlQdinhduyet" xfId="116"/>
    <cellStyle name="4_KlQdinhduyet 2" xfId="117"/>
    <cellStyle name="4_ÿÿÿÿÿ" xfId="118"/>
    <cellStyle name="40% - Accent1" xfId="119"/>
    <cellStyle name="40% - Accent2" xfId="120"/>
    <cellStyle name="40% - Accent3" xfId="121"/>
    <cellStyle name="40% - Accent4" xfId="122"/>
    <cellStyle name="40% - Accent5" xfId="123"/>
    <cellStyle name="40% - Accent6" xfId="124"/>
    <cellStyle name="6" xfId="125"/>
    <cellStyle name="6 2" xfId="126"/>
    <cellStyle name="60% - Accent1" xfId="127"/>
    <cellStyle name="60% - Accent2" xfId="128"/>
    <cellStyle name="60% - Accent3" xfId="129"/>
    <cellStyle name="60% - Accent4" xfId="130"/>
    <cellStyle name="60% - Accent5" xfId="131"/>
    <cellStyle name="60% - Accent6" xfId="132"/>
    <cellStyle name="Accent1" xfId="133"/>
    <cellStyle name="Accent2" xfId="134"/>
    <cellStyle name="Accent3" xfId="135"/>
    <cellStyle name="Accent4" xfId="136"/>
    <cellStyle name="Accent5" xfId="137"/>
    <cellStyle name="Accent6" xfId="138"/>
    <cellStyle name="ÅëÈ­ [0]_¿ì¹°Åë" xfId="139"/>
    <cellStyle name="AeE­ [0]_INQUIRY ¿?¾÷AßAø " xfId="140"/>
    <cellStyle name="ÅëÈ­ [0]_laroux" xfId="141"/>
    <cellStyle name="ÅëÈ­_¿ì¹°Åë" xfId="142"/>
    <cellStyle name="AeE­_INQUIRY ¿?¾÷AßAø " xfId="143"/>
    <cellStyle name="ÅëÈ­_laroux" xfId="144"/>
    <cellStyle name="args.style" xfId="145"/>
    <cellStyle name="ÄÞ¸¶ [0]_¿ì¹°Åë" xfId="146"/>
    <cellStyle name="AÞ¸¶ [0]_INQUIRY ¿?¾÷AßAø " xfId="147"/>
    <cellStyle name="ÄÞ¸¶ [0]_laroux" xfId="148"/>
    <cellStyle name="ÄÞ¸¶_¿ì¹°Åë" xfId="149"/>
    <cellStyle name="AÞ¸¶_INQUIRY ¿?¾÷AßAø " xfId="150"/>
    <cellStyle name="ÄÞ¸¶_laroux" xfId="151"/>
    <cellStyle name="Bad" xfId="152"/>
    <cellStyle name="Body" xfId="153"/>
    <cellStyle name="C?AØ_¿?¾÷CoE² " xfId="154"/>
    <cellStyle name="Ç¥ÁØ_´çÃÊ±¸ÀÔ»ý»ê" xfId="155"/>
    <cellStyle name="C￥AØ_¿μ¾÷CoE² " xfId="156"/>
    <cellStyle name="Ç¥ÁØ_±³°¢¼ö·®" xfId="157"/>
    <cellStyle name="C￥AØ_Sheet1_¿μ¾÷CoE² " xfId="158"/>
    <cellStyle name="Ç¥ÁØ_ÿÿÿÿÿÿ_4_ÃÑÇÕ°è " xfId="159"/>
    <cellStyle name="Calc Currency (0)" xfId="160"/>
    <cellStyle name="Calc Currency (2)" xfId="161"/>
    <cellStyle name="Calc Percent (0)" xfId="162"/>
    <cellStyle name="Calc Percent (1)" xfId="163"/>
    <cellStyle name="Calc Percent (2)" xfId="164"/>
    <cellStyle name="Calc Units (0)" xfId="165"/>
    <cellStyle name="Calc Units (1)" xfId="166"/>
    <cellStyle name="Calc Units (2)" xfId="167"/>
    <cellStyle name="Calculation" xfId="168"/>
    <cellStyle name="category" xfId="169"/>
    <cellStyle name="Check Cell" xfId="170"/>
    <cellStyle name="Comma" xfId="171"/>
    <cellStyle name="Comma  - Style1" xfId="172"/>
    <cellStyle name="Comma  - Style2" xfId="173"/>
    <cellStyle name="Comma  - Style3" xfId="174"/>
    <cellStyle name="Comma  - Style4" xfId="175"/>
    <cellStyle name="Comma  - Style5" xfId="176"/>
    <cellStyle name="Comma  - Style6" xfId="177"/>
    <cellStyle name="Comma  - Style7" xfId="178"/>
    <cellStyle name="Comma  - Style8" xfId="179"/>
    <cellStyle name="Comma [0]" xfId="180"/>
    <cellStyle name="Comma [00]" xfId="181"/>
    <cellStyle name="comma zerodec" xfId="182"/>
    <cellStyle name="Comma0" xfId="183"/>
    <cellStyle name="Copied" xfId="184"/>
    <cellStyle name="Currency" xfId="185"/>
    <cellStyle name="Currency [0]" xfId="186"/>
    <cellStyle name="Currency [00]" xfId="187"/>
    <cellStyle name="Currency0" xfId="188"/>
    <cellStyle name="Currency1" xfId="189"/>
    <cellStyle name="Date" xfId="190"/>
    <cellStyle name="Date Short" xfId="191"/>
    <cellStyle name="Date_Book1" xfId="192"/>
    <cellStyle name="Dezimal [0]_NEGS" xfId="193"/>
    <cellStyle name="Dezimal_NEGS" xfId="194"/>
    <cellStyle name="Dollar (zero dec)" xfId="195"/>
    <cellStyle name="Dziesietny [0]_Invoices2001Slovakia" xfId="196"/>
    <cellStyle name="Dziesiętny [0]_Invoices2001Slovakia" xfId="197"/>
    <cellStyle name="Dziesietny_Invoices2001Slovakia" xfId="198"/>
    <cellStyle name="Dziesiętny_Invoices2001Slovakia" xfId="199"/>
    <cellStyle name="Emphasis 1" xfId="200"/>
    <cellStyle name="Emphasis 2" xfId="201"/>
    <cellStyle name="Emphasis 3" xfId="202"/>
    <cellStyle name="Enter Currency (0)" xfId="203"/>
    <cellStyle name="Enter Currency (2)" xfId="204"/>
    <cellStyle name="Enter Units (0)" xfId="205"/>
    <cellStyle name="Enter Units (1)" xfId="206"/>
    <cellStyle name="Enter Units (2)" xfId="207"/>
    <cellStyle name="Entered" xfId="208"/>
    <cellStyle name="Explanatory Text" xfId="209"/>
    <cellStyle name="Fixed" xfId="210"/>
    <cellStyle name="Followed Hyperlink" xfId="211"/>
    <cellStyle name="Good" xfId="212"/>
    <cellStyle name="Grey" xfId="213"/>
    <cellStyle name="H" xfId="214"/>
    <cellStyle name="ha" xfId="215"/>
    <cellStyle name="Head 1" xfId="216"/>
    <cellStyle name="HEADER" xfId="217"/>
    <cellStyle name="Header1" xfId="218"/>
    <cellStyle name="Header2" xfId="219"/>
    <cellStyle name="Heading 1" xfId="220"/>
    <cellStyle name="Heading 2" xfId="221"/>
    <cellStyle name="Heading 3" xfId="222"/>
    <cellStyle name="Heading 4" xfId="223"/>
    <cellStyle name="HEADING1" xfId="224"/>
    <cellStyle name="HEADING2" xfId="225"/>
    <cellStyle name="HEADINGS" xfId="226"/>
    <cellStyle name="HEADINGSTOP" xfId="227"/>
    <cellStyle name="headoption" xfId="228"/>
    <cellStyle name="Hoa-Scholl" xfId="229"/>
    <cellStyle name="Hyperlink" xfId="230"/>
    <cellStyle name="Input" xfId="231"/>
    <cellStyle name="Input [yellow]" xfId="232"/>
    <cellStyle name="khanh" xfId="233"/>
    <cellStyle name="Link Currency (0)" xfId="234"/>
    <cellStyle name="Link Currency (2)" xfId="235"/>
    <cellStyle name="Link Units (0)" xfId="236"/>
    <cellStyle name="Link Units (1)" xfId="237"/>
    <cellStyle name="Link Units (2)" xfId="238"/>
    <cellStyle name="Linked Cell" xfId="239"/>
    <cellStyle name="MAU" xfId="240"/>
    <cellStyle name="Millares [0]_Well Timing" xfId="241"/>
    <cellStyle name="Millares_Well Timing" xfId="242"/>
    <cellStyle name="Milliers [0]_      " xfId="243"/>
    <cellStyle name="Milliers_      " xfId="244"/>
    <cellStyle name="Model" xfId="245"/>
    <cellStyle name="moi" xfId="246"/>
    <cellStyle name="Moneda [0]_Well Timing" xfId="247"/>
    <cellStyle name="Moneda_Well Timing" xfId="248"/>
    <cellStyle name="Monétaire [0]_      " xfId="249"/>
    <cellStyle name="Monétaire_      " xfId="250"/>
    <cellStyle name="n" xfId="251"/>
    <cellStyle name="Neutral" xfId="252"/>
    <cellStyle name="New Times Roman" xfId="253"/>
    <cellStyle name="no dec" xfId="254"/>
    <cellStyle name="Normal - Style1" xfId="255"/>
    <cellStyle name="Normal - 유형1" xfId="256"/>
    <cellStyle name="Normal 2" xfId="257"/>
    <cellStyle name="Normal 7" xfId="258"/>
    <cellStyle name="Normal_AutoCopy(Sour)" xfId="259"/>
    <cellStyle name="Normal_Ep BT-cong ty XDCTI" xfId="260"/>
    <cellStyle name="Normal_HelpMe" xfId="261"/>
    <cellStyle name="Normal_Thi nghiem cat (BT)" xfId="262"/>
    <cellStyle name="Normal_TK" xfId="263"/>
    <cellStyle name="Normal_TK BTN (25) Duong 32" xfId="264"/>
    <cellStyle name="Normal1" xfId="265"/>
    <cellStyle name="Normalny_Cennik obowiazuje od 06-08-2001 r (1)" xfId="266"/>
    <cellStyle name="Note" xfId="267"/>
    <cellStyle name="Œ…‹æØ‚è [0.00]_††††† " xfId="268"/>
    <cellStyle name="Œ…‹æØ‚è_††††† " xfId="269"/>
    <cellStyle name="oft Excel]&#13;&#10;Comment=open=/f ‚ðw’è‚·‚é‚ÆAƒ†[ƒU[’è‹`ŠÖ”‚ðŠÖ”“\‚è•t‚¯‚Ìˆê——‚É“o˜^‚·‚é‚±‚Æ‚ª‚Å‚«‚Ü‚·B&#13;&#10;Maximized" xfId="270"/>
    <cellStyle name="oft Excel]&#13;&#10;Comment=The open=/f lines load custom functions into the Paste Function list.&#13;&#10;Maximized=2&#13;&#10;Basics=1&#13;&#10;A" xfId="271"/>
    <cellStyle name="oft Excel]&#13;&#10;Comment=The open=/f lines load custom functions into the Paste Function list.&#13;&#10;Maximized=2&#13;&#10;Basics=1&#13;&#10;A 2" xfId="272"/>
    <cellStyle name="oft Excel]&#13;&#10;Comment=The open=/f lines load custom functions into the Paste Function list.&#13;&#10;Maximized=3&#13;&#10;Basics=1&#13;&#10;A" xfId="273"/>
    <cellStyle name="oft Excel]&#13;&#10;Comment=The open=/f lines load custom functions into the Paste Function list.&#13;&#10;Maximized=3&#13;&#10;Basics=1&#13;&#10;A 2" xfId="274"/>
    <cellStyle name="Output" xfId="275"/>
    <cellStyle name="Pattern" xfId="276"/>
    <cellStyle name="per.style" xfId="277"/>
    <cellStyle name="Percent" xfId="278"/>
    <cellStyle name="Percent [0]" xfId="279"/>
    <cellStyle name="Percent [00]" xfId="280"/>
    <cellStyle name="Percent [2]" xfId="281"/>
    <cellStyle name="PERCENTAGE" xfId="282"/>
    <cellStyle name="PrePop Currency (0)" xfId="283"/>
    <cellStyle name="PrePop Currency (2)" xfId="284"/>
    <cellStyle name="PrePop Units (0)" xfId="285"/>
    <cellStyle name="PrePop Units (1)" xfId="286"/>
    <cellStyle name="PrePop Units (2)" xfId="287"/>
    <cellStyle name="pricing" xfId="288"/>
    <cellStyle name="PSChar" xfId="289"/>
    <cellStyle name="PSChar 2" xfId="290"/>
    <cellStyle name="PSHeading" xfId="291"/>
    <cellStyle name="regstoresfromspecstores" xfId="292"/>
    <cellStyle name="RevList" xfId="293"/>
    <cellStyle name="s]&#13;&#10;spooler=yes&#13;&#10;load=&#13;&#10;Beep=yes&#13;&#10;NullPort=None&#13;&#10;BorderWidth=3&#13;&#10;CursorBlinkRate=1200&#13;&#10;DoubleClickSpeed=452&#13;&#10;Programs=co" xfId="294"/>
    <cellStyle name="s]&#13;&#10;spooler=yes&#13;&#10;load=&#13;&#10;Beep=yes&#13;&#10;NullPort=None&#13;&#10;BorderWidth=3&#13;&#10;CursorBlinkRate=1200&#13;&#10;DoubleClickSpeed=452&#13;&#10;Programs=co 2" xfId="295"/>
    <cellStyle name="SAPBEXaggData" xfId="296"/>
    <cellStyle name="SAPBEXaggDataEmph" xfId="297"/>
    <cellStyle name="SAPBEXaggItem" xfId="298"/>
    <cellStyle name="SAPBEXchaText" xfId="299"/>
    <cellStyle name="SAPBEXexcBad7" xfId="300"/>
    <cellStyle name="SAPBEXexcBad8" xfId="301"/>
    <cellStyle name="SAPBEXexcBad9" xfId="302"/>
    <cellStyle name="SAPBEXexcCritical4" xfId="303"/>
    <cellStyle name="SAPBEXexcCritical5" xfId="304"/>
    <cellStyle name="SAPBEXexcCritical6" xfId="305"/>
    <cellStyle name="SAPBEXexcGood1" xfId="306"/>
    <cellStyle name="SAPBEXexcGood2" xfId="307"/>
    <cellStyle name="SAPBEXexcGood3" xfId="308"/>
    <cellStyle name="SAPBEXfilterDrill" xfId="309"/>
    <cellStyle name="SAPBEXfilterItem" xfId="310"/>
    <cellStyle name="SAPBEXfilterText" xfId="311"/>
    <cellStyle name="SAPBEXformats" xfId="312"/>
    <cellStyle name="SAPBEXheaderItem" xfId="313"/>
    <cellStyle name="SAPBEXheaderText" xfId="314"/>
    <cellStyle name="SAPBEXresData" xfId="315"/>
    <cellStyle name="SAPBEXresDataEmph" xfId="316"/>
    <cellStyle name="SAPBEXresItem" xfId="317"/>
    <cellStyle name="SAPBEXstdData" xfId="318"/>
    <cellStyle name="SAPBEXstdDataEmph" xfId="319"/>
    <cellStyle name="SAPBEXstdItem" xfId="320"/>
    <cellStyle name="SAPBEXtitle" xfId="321"/>
    <cellStyle name="SAPBEXundefined" xfId="322"/>
    <cellStyle name="SHADEDSTORES" xfId="323"/>
    <cellStyle name="Sheet Title" xfId="324"/>
    <cellStyle name="specstores" xfId="325"/>
    <cellStyle name="Standard_NEGS" xfId="326"/>
    <cellStyle name="STTDG" xfId="327"/>
    <cellStyle name="Style 1" xfId="328"/>
    <cellStyle name="Style 1 2" xfId="329"/>
    <cellStyle name="subhead" xfId="330"/>
    <cellStyle name="Subtotal" xfId="331"/>
    <cellStyle name="T" xfId="332"/>
    <cellStyle name="T 2" xfId="333"/>
    <cellStyle name="T_GOI1" xfId="334"/>
    <cellStyle name="T_KQTK M200 Ok1" xfId="335"/>
    <cellStyle name="T_KQUAN03-04" xfId="336"/>
    <cellStyle name="T_Trung 1" xfId="337"/>
    <cellStyle name="T_Trung 1 2" xfId="338"/>
    <cellStyle name="Text Indent A" xfId="339"/>
    <cellStyle name="Text Indent B" xfId="340"/>
    <cellStyle name="Text Indent C" xfId="341"/>
    <cellStyle name="th" xfId="342"/>
    <cellStyle name="th 2" xfId="343"/>
    <cellStyle name="þ_x001D_ð¤_x000C_¯þ_x0014_&#13;¨þU_x0001_À_x0004_ _x0015__x000F__x0001__x0001_" xfId="344"/>
    <cellStyle name="þ_x001D_ð·_x000C_æþ'&#13;ßþU_x0001_Ø_x0005_ü_x0014__x0007__x0001__x0001_" xfId="345"/>
    <cellStyle name="þ_x001D_ð·_x000C_æþ'&#13;ßþU_x0001_Ø_x0005_ü_x0014__x0007__x0001__x0001_ 2" xfId="346"/>
    <cellStyle name="þ_x001D_ðK_x000C_Fý_x001B_&#13;9ýU_x0001_Ð_x0008_¦)_x0007__x0001__x0001_" xfId="347"/>
    <cellStyle name="thuong-10" xfId="348"/>
    <cellStyle name="thuong-10 2" xfId="349"/>
    <cellStyle name="thuong-11" xfId="350"/>
    <cellStyle name="Tien1" xfId="351"/>
    <cellStyle name="tit1" xfId="352"/>
    <cellStyle name="tit2" xfId="353"/>
    <cellStyle name="tit3" xfId="354"/>
    <cellStyle name="tit4" xfId="355"/>
    <cellStyle name="Title" xfId="356"/>
    <cellStyle name="Tongcong" xfId="357"/>
    <cellStyle name="Total" xfId="358"/>
    <cellStyle name="trang" xfId="359"/>
    <cellStyle name="VANG1" xfId="360"/>
    <cellStyle name="viet" xfId="361"/>
    <cellStyle name="viet 2" xfId="362"/>
    <cellStyle name="viet2" xfId="363"/>
    <cellStyle name="viet2 2" xfId="364"/>
    <cellStyle name="vnbo" xfId="365"/>
    <cellStyle name="vnhead1" xfId="366"/>
    <cellStyle name="vnhead2" xfId="367"/>
    <cellStyle name="vnhead3" xfId="368"/>
    <cellStyle name="vnhead4" xfId="369"/>
    <cellStyle name="vntxt1" xfId="370"/>
    <cellStyle name="vntxt2" xfId="371"/>
    <cellStyle name="Währung [0]_UXO VII" xfId="372"/>
    <cellStyle name="Währung_UXO VII" xfId="373"/>
    <cellStyle name="Walutowy [0]_Invoices2001Slovakia" xfId="374"/>
    <cellStyle name="Walutowy_Invoices2001Slovakia" xfId="375"/>
    <cellStyle name="Warning Text" xfId="376"/>
    <cellStyle name="xuan" xfId="377"/>
    <cellStyle name=" [0.00]_ Att. 1- Cover" xfId="378"/>
    <cellStyle name="_ Att. 1- Cover" xfId="379"/>
    <cellStyle name="?_ Att. 1- Cover" xfId="380"/>
    <cellStyle name="똿뗦먛귟 [0.00]_PRODUCT DETAIL Q1" xfId="381"/>
    <cellStyle name="똿뗦먛귟_PRODUCT DETAIL Q1" xfId="382"/>
    <cellStyle name="믅됞 [0.00]_PRODUCT DETAIL Q1" xfId="383"/>
    <cellStyle name="믅됞_PRODUCT DETAIL Q1" xfId="384"/>
    <cellStyle name="백분율_95" xfId="385"/>
    <cellStyle name="뷭?_BOOKSHIP" xfId="386"/>
    <cellStyle name="콤맀_Sheet1_총괄표 (수출입) (2)" xfId="387"/>
    <cellStyle name="콤마 [ - 유형1" xfId="388"/>
    <cellStyle name="콤마 [ - 유형2" xfId="389"/>
    <cellStyle name="콤마 [ - 유형3" xfId="390"/>
    <cellStyle name="콤마 [ - 유형4" xfId="391"/>
    <cellStyle name="콤마 [ - 유형5" xfId="392"/>
    <cellStyle name="콤마 [ - 유형6" xfId="393"/>
    <cellStyle name="콤마 [ - 유형7" xfId="394"/>
    <cellStyle name="콤마 [ - 유형8" xfId="395"/>
    <cellStyle name="콤마 [0]_0004 MECH COST  " xfId="396"/>
    <cellStyle name="콤마_0004 MECH COST  " xfId="397"/>
    <cellStyle name="통화 [0]_1202" xfId="398"/>
    <cellStyle name="통화_1202" xfId="399"/>
    <cellStyle name="표섀_변경(최종)" xfId="400"/>
    <cellStyle name="표준_(정보부문)월별인원계획" xfId="401"/>
    <cellStyle name="一般_00Q3902REV.1" xfId="402"/>
    <cellStyle name="千分位[0]_00Q3902REV.1" xfId="403"/>
    <cellStyle name="千分位_00Q3902REV.1" xfId="404"/>
    <cellStyle name="桁区切り [0.00]_BQ" xfId="405"/>
    <cellStyle name="桁区切り_electrical road" xfId="406"/>
    <cellStyle name="標準_BOQ-08" xfId="407"/>
    <cellStyle name="貨幣 [0]_00Q3902REV.1" xfId="408"/>
    <cellStyle name="貨幣[0]_BRE" xfId="409"/>
    <cellStyle name="貨幣_00Q3902REV.1" xfId="410"/>
    <cellStyle name="通貨 [0.00]_I.5.1" xfId="411"/>
    <cellStyle name="通貨_I.5.1" xfId="4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'Đa (1x2)'!$J$3:$J$6</c:f>
              <c:numCache/>
            </c:numRef>
          </c:cat>
          <c:val>
            <c:numRef>
              <c:f>'Đa (1x2)'!$K$3:$K$6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'Đa (1x2)'!$J$3:$J$6</c:f>
              <c:numCache/>
            </c:numRef>
          </c:cat>
          <c:val>
            <c:numRef>
              <c:f>'Đa (1x2)'!$L$3:$L$6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'Đa (1x2)'!$J$3:$J$6</c:f>
              <c:numCache/>
            </c:numRef>
          </c:cat>
          <c:val>
            <c:numRef>
              <c:f>'Đa (1x2)'!$M$3:$M$6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'Đa (1x2)'!$J$3:$J$6</c:f>
              <c:numCache/>
            </c:numRef>
          </c:cat>
          <c:val>
            <c:numRef>
              <c:f>'Đa (1x2)'!$N$3:$N$6</c:f>
              <c:numCache/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 sang (mm)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46787"/>
        <c:crosses val="max"/>
        <c:auto val="1"/>
        <c:lblOffset val="100"/>
        <c:tickLblSkip val="1"/>
        <c:noMultiLvlLbl val="0"/>
      </c:catAx>
      <c:valAx>
        <c:axId val="446787"/>
        <c:scaling>
          <c:orientation val="maxMin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Hàm lượng  tích lũy trên sàng 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VNI-Times"/>
                <a:ea typeface="VNI-Times"/>
                <a:cs typeface="VNI-Times"/>
              </a:defRPr>
            </a:pPr>
          </a:p>
        </c:txPr>
        <c:crossAx val="52245426"/>
        <c:crosses val="max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NI-Times"/>
          <a:ea typeface="VNI-Times"/>
          <a:cs typeface="VNI-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0</xdr:rowOff>
    </xdr:from>
    <xdr:to>
      <xdr:col>8</xdr:col>
      <xdr:colOff>1085850</xdr:colOff>
      <xdr:row>10</xdr:row>
      <xdr:rowOff>400050</xdr:rowOff>
    </xdr:to>
    <xdr:graphicFrame>
      <xdr:nvGraphicFramePr>
        <xdr:cNvPr id="1" name="Chart 1"/>
        <xdr:cNvGraphicFramePr/>
      </xdr:nvGraphicFramePr>
      <xdr:xfrm>
        <a:off x="4657725" y="352425"/>
        <a:ext cx="35337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\c\Bao%20gia%20E-ma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q "/>
      <sheetName val="Linh kien + CMS PC"/>
      <sheetName val="#REF!"/>
      <sheetName val="#REF"/>
      <sheetName val="tra-vat-lieu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XL4Poppy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2001"/>
      <sheetName val="T.H 01"/>
      <sheetName val="2000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Gia da dam"/>
      <sheetName val="Gia VLXD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THop"/>
      <sheetName val="GTXL "/>
      <sheetName val="ptdg"/>
      <sheetName val="vc-tau"/>
      <sheetName val="O-to"/>
      <sheetName val="gia"/>
      <sheetName val="KL"/>
      <sheetName val="KS"/>
      <sheetName val="DGKS"/>
      <sheetName val="TK"/>
      <sheetName val="TKP-Hang"/>
      <sheetName val="TH-hang"/>
      <sheetName val="luong"/>
      <sheetName val="TH8T"/>
      <sheetName val="VT10"/>
      <sheetName val="VT11"/>
      <sheetName val="VT11 (2)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DT(cong)"/>
      <sheetName val="CTXD"/>
      <sheetName val="20000000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Tien ung"/>
      <sheetName val="PHONG"/>
      <sheetName val="phi luong3"/>
      <sheetName val="XL4Test5"/>
      <sheetName val="CAN DOI"/>
      <sheetName val="PTPT"/>
      <sheetName val="TK 141"/>
      <sheetName val="NO CTy"/>
      <sheetName val="Chart1"/>
      <sheetName val="Phantich"/>
      <sheetName val="Toan_DA"/>
      <sheetName val="2004"/>
      <sheetName val="2005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#REF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phu luc "/>
      <sheetName val="PT VT "/>
      <sheetName val="c. lech v t"/>
      <sheetName val="Q.Tc.xanh  "/>
      <sheetName val="Tang giam KL 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CP6-4nhip(L=170,5e)(OK)"/>
      <sheetName val="00000005"/>
      <sheetName val="00000006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sent to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Q1-02"/>
      <sheetName val="Q2-02"/>
      <sheetName val="Q3-02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hang 8 sua"/>
      <sheetName val="Thang 8"/>
      <sheetName val="T6 sua"/>
      <sheetName val="Thang 6"/>
      <sheetName val="Thang 5"/>
      <sheetName val="Thang 4"/>
      <sheetName val="Mau chuan"/>
      <sheetName val="Thang 1"/>
      <sheetName val="Thang 2"/>
      <sheetName val="Thang 3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7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BC ton quy"/>
      <sheetName val="B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zoomScale="90" zoomScaleNormal="90" zoomScalePageLayoutView="0" workbookViewId="0" topLeftCell="L1">
      <selection activeCell="AE9" sqref="AE9"/>
    </sheetView>
  </sheetViews>
  <sheetFormatPr defaultColWidth="0.8984375" defaultRowHeight="21" customHeight="1"/>
  <cols>
    <col min="1" max="11" width="0.8984375" style="1" hidden="1" customWidth="1"/>
    <col min="12" max="16384" width="0.8984375" style="1" customWidth="1"/>
  </cols>
  <sheetData>
    <row r="1" spans="1:256" ht="2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IV1" s="2"/>
    </row>
    <row r="2" spans="1:10" ht="21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1" customHeight="1">
      <c r="A3" s="3"/>
      <c r="B3" s="10"/>
      <c r="C3" s="4"/>
      <c r="D3" s="10"/>
      <c r="E3" s="10"/>
      <c r="F3" s="10"/>
      <c r="G3" s="10"/>
      <c r="H3" s="10"/>
      <c r="I3" s="10"/>
      <c r="J3" s="10"/>
    </row>
    <row r="4" spans="1:10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1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1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2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5"/>
    </row>
    <row r="8" spans="1:11" ht="21" customHeight="1">
      <c r="A8" s="10"/>
      <c r="B8" s="10"/>
      <c r="C8" s="10"/>
      <c r="D8" s="10"/>
      <c r="E8" s="10"/>
      <c r="F8" s="4"/>
      <c r="G8" s="10"/>
      <c r="H8" s="10"/>
      <c r="I8" s="10"/>
      <c r="J8" s="10"/>
      <c r="K8" s="5"/>
    </row>
    <row r="9" spans="1:10" ht="21" customHeight="1">
      <c r="A9" s="10"/>
      <c r="B9" s="10"/>
      <c r="D9" s="10"/>
      <c r="F9" s="10"/>
      <c r="G9" s="10"/>
      <c r="H9" s="10"/>
      <c r="I9" s="10"/>
      <c r="J9" s="10"/>
    </row>
    <row r="10" spans="1:10" ht="2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s="6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6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6" customFormat="1" ht="21" customHeight="1">
      <c r="A13" s="10"/>
      <c r="B13" s="10"/>
      <c r="C13" s="10"/>
      <c r="D13" s="10"/>
      <c r="E13" s="1"/>
      <c r="F13" s="9"/>
      <c r="G13" s="9"/>
      <c r="H13" s="9"/>
      <c r="I13" s="9"/>
      <c r="J13" s="9"/>
    </row>
    <row r="14" spans="1:10" s="6" customFormat="1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5" customFormat="1" ht="21" customHeight="1">
      <c r="A15" s="9"/>
      <c r="B15" s="9"/>
      <c r="C15" s="9"/>
      <c r="D15" s="9"/>
      <c r="E15" s="9"/>
      <c r="F15" s="9"/>
      <c r="G15" s="9"/>
      <c r="H15" s="6"/>
      <c r="I15" s="9"/>
      <c r="J15" s="9"/>
    </row>
    <row r="16" spans="1:10" s="5" customFormat="1" ht="21" customHeight="1">
      <c r="A16" s="9"/>
      <c r="B16" s="9"/>
      <c r="C16" s="9"/>
      <c r="D16" s="9"/>
      <c r="E16" s="9"/>
      <c r="F16" s="9"/>
      <c r="G16" s="9"/>
      <c r="H16" s="6"/>
      <c r="I16" s="9"/>
      <c r="J16" s="9"/>
    </row>
    <row r="17" spans="1:10" s="5" customFormat="1" ht="21" customHeight="1">
      <c r="A17" s="9"/>
      <c r="B17" s="1"/>
      <c r="C17" s="10"/>
      <c r="D17" s="9"/>
      <c r="E17" s="7"/>
      <c r="F17" s="9"/>
      <c r="G17" s="9"/>
      <c r="H17" s="1"/>
      <c r="I17" s="9"/>
      <c r="J17" s="9"/>
    </row>
    <row r="18" spans="1:10" s="8" customFormat="1" ht="21" customHeight="1">
      <c r="A18" s="9"/>
      <c r="B18" s="1"/>
      <c r="C18" s="9"/>
      <c r="D18" s="9"/>
      <c r="E18" s="9"/>
      <c r="F18" s="9"/>
      <c r="G18" s="9"/>
      <c r="H18" s="6"/>
      <c r="I18" s="9"/>
      <c r="J18" s="9"/>
    </row>
    <row r="19" spans="1:10" ht="21" customHeight="1">
      <c r="A19" s="9"/>
      <c r="C19" s="9"/>
      <c r="D19" s="9"/>
      <c r="E19" s="9"/>
      <c r="F19" s="9"/>
      <c r="G19" s="9"/>
      <c r="H19" s="5"/>
      <c r="J19" s="9"/>
    </row>
    <row r="20" spans="1:8" ht="21" customHeight="1">
      <c r="A20" s="9"/>
      <c r="B20" s="4"/>
      <c r="C20" s="9"/>
      <c r="D20" s="9"/>
      <c r="E20" s="9"/>
      <c r="F20" s="9"/>
      <c r="H20" s="5"/>
    </row>
    <row r="21" spans="1:9" ht="21" customHeight="1">
      <c r="A21" s="9"/>
      <c r="C21" s="9"/>
      <c r="D21" s="9"/>
      <c r="E21" s="9"/>
      <c r="F21" s="5"/>
      <c r="G21" s="9"/>
      <c r="H21" s="5"/>
      <c r="I21" s="6"/>
    </row>
    <row r="22" spans="1:9" ht="21" customHeight="1">
      <c r="A22" s="9"/>
      <c r="C22" s="9"/>
      <c r="D22" s="9"/>
      <c r="E22" s="9"/>
      <c r="F22" s="9"/>
      <c r="G22" s="9"/>
      <c r="I22" s="5"/>
    </row>
    <row r="23" spans="1:9" ht="21" customHeight="1">
      <c r="A23" s="9"/>
      <c r="C23" s="9"/>
      <c r="E23" s="9"/>
      <c r="F23" s="9"/>
      <c r="G23" s="9"/>
      <c r="I23" s="5"/>
    </row>
    <row r="24" spans="1:9" ht="21" customHeight="1">
      <c r="A24" s="9"/>
      <c r="C24" s="9"/>
      <c r="E24" s="9"/>
      <c r="F24" s="9"/>
      <c r="G24" s="9"/>
      <c r="I24" s="5"/>
    </row>
    <row r="25" spans="1:9" ht="21" customHeight="1">
      <c r="A25" s="9"/>
      <c r="C25" s="9"/>
      <c r="D25" s="5"/>
      <c r="E25" s="9"/>
      <c r="F25" s="9"/>
      <c r="G25" s="9"/>
      <c r="I25" s="8"/>
    </row>
    <row r="26" spans="1:7" ht="21" customHeight="1">
      <c r="A26" s="9"/>
      <c r="C26" s="10"/>
      <c r="E26" s="9"/>
      <c r="F26" s="9"/>
      <c r="G26" s="9"/>
    </row>
    <row r="27" spans="1:7" ht="21" customHeight="1">
      <c r="A27" s="9"/>
      <c r="C27" s="9"/>
      <c r="F27" s="9"/>
      <c r="G27" s="9"/>
    </row>
    <row r="28" spans="1:7" ht="21" customHeight="1">
      <c r="A28" s="9"/>
      <c r="C28" s="9"/>
      <c r="E28" s="9"/>
      <c r="F28" s="9"/>
      <c r="G28" s="9"/>
    </row>
    <row r="29" spans="1:6" ht="21" customHeight="1">
      <c r="A29" s="9"/>
      <c r="C29" s="9"/>
      <c r="E29" s="9"/>
      <c r="F29" s="9"/>
    </row>
    <row r="30" spans="1:6" ht="21" customHeight="1">
      <c r="A30" s="9"/>
      <c r="C30" s="9"/>
      <c r="F30" s="9"/>
    </row>
    <row r="31" spans="1:6" ht="21" customHeight="1">
      <c r="A31" s="9"/>
      <c r="C31" s="10"/>
      <c r="E31" s="9"/>
      <c r="F31" s="9"/>
    </row>
    <row r="32" spans="1:6" ht="21" customHeight="1">
      <c r="A32" s="9"/>
      <c r="C32" s="9"/>
      <c r="E32" s="9"/>
      <c r="F32" s="9"/>
    </row>
    <row r="33" spans="1:6" ht="21" customHeight="1">
      <c r="A33" s="9"/>
      <c r="C33" s="9"/>
      <c r="E33" s="9"/>
      <c r="F33" s="9"/>
    </row>
    <row r="34" spans="1:6" ht="21" customHeight="1">
      <c r="A34" s="9"/>
      <c r="C34" s="9"/>
      <c r="F34" s="9"/>
    </row>
    <row r="35" spans="1:6" ht="21" customHeight="1">
      <c r="A35" s="9"/>
      <c r="C35" s="10"/>
      <c r="E35" s="9"/>
      <c r="F35" s="9"/>
    </row>
    <row r="36" spans="1:6" ht="21" customHeight="1">
      <c r="A36" s="9"/>
      <c r="C36" s="9"/>
      <c r="E36" s="9"/>
      <c r="F36" s="9"/>
    </row>
    <row r="37" spans="1:6" ht="21" customHeight="1">
      <c r="A37" s="9"/>
      <c r="C37" s="9"/>
      <c r="E37" s="9"/>
      <c r="F37" s="9"/>
    </row>
    <row r="38" spans="1:6" ht="21" customHeight="1">
      <c r="A38" s="9"/>
      <c r="C38" s="10"/>
      <c r="E38" s="9"/>
      <c r="F38" s="9"/>
    </row>
    <row r="39" spans="1:3" ht="21" customHeight="1">
      <c r="A39" s="9"/>
      <c r="C39" s="9"/>
    </row>
    <row r="40" spans="1:5" ht="21" customHeight="1">
      <c r="A40" s="9"/>
      <c r="C40" s="10"/>
      <c r="E40" s="9"/>
    </row>
    <row r="41" spans="1:5" ht="21" customHeight="1">
      <c r="A41" s="9"/>
      <c r="C41" s="9"/>
      <c r="E41" s="9"/>
    </row>
    <row r="42" spans="1:5" ht="21" customHeight="1">
      <c r="A42" s="9"/>
      <c r="C42" s="10"/>
      <c r="E42" s="9"/>
    </row>
    <row r="43" spans="1:3" ht="21" customHeight="1">
      <c r="A43" s="9"/>
      <c r="C43" s="9"/>
    </row>
    <row r="44" spans="1:5" ht="21" customHeight="1">
      <c r="A44" s="9"/>
      <c r="E44" s="9"/>
    </row>
    <row r="45" spans="1:5" ht="21" customHeight="1">
      <c r="A45" s="9"/>
      <c r="C45" s="9"/>
      <c r="E45" s="9"/>
    </row>
    <row r="46" spans="1:5" ht="21" customHeight="1">
      <c r="A46" s="9"/>
      <c r="C46" s="4"/>
      <c r="E46" s="9"/>
    </row>
    <row r="47" spans="1:5" ht="21" customHeight="1">
      <c r="A47" s="10"/>
      <c r="C47" s="9"/>
      <c r="E47" s="9"/>
    </row>
    <row r="48" spans="1:4" ht="21" customHeight="1">
      <c r="A48" s="10"/>
      <c r="C48" s="9"/>
      <c r="D48" s="9"/>
    </row>
    <row r="49" spans="1:5" ht="21" customHeight="1">
      <c r="A49" s="10"/>
      <c r="C49" s="9"/>
      <c r="D49" s="9"/>
      <c r="E49" s="9"/>
    </row>
    <row r="50" spans="1:5" ht="21" customHeight="1">
      <c r="A50" s="10"/>
      <c r="C50" s="9"/>
      <c r="E50" s="9"/>
    </row>
    <row r="51" spans="1:5" ht="21" customHeight="1">
      <c r="A51" s="10"/>
      <c r="C51" s="9"/>
      <c r="E51" s="9"/>
    </row>
    <row r="52" spans="1:5" ht="21" customHeight="1">
      <c r="A52" s="10"/>
      <c r="C52" s="9"/>
      <c r="E52" s="9"/>
    </row>
    <row r="53" spans="1:5" ht="21" customHeight="1">
      <c r="A53" s="9"/>
      <c r="C53" s="9"/>
      <c r="E53" s="9"/>
    </row>
    <row r="54" spans="1:5" ht="21" customHeight="1">
      <c r="A54" s="9"/>
      <c r="C54" s="9"/>
      <c r="E54" s="9"/>
    </row>
    <row r="55" spans="1:5" ht="21" customHeight="1">
      <c r="A55" s="10"/>
      <c r="C55" s="9"/>
      <c r="E55" s="9"/>
    </row>
    <row r="56" spans="1:3" ht="21" customHeight="1">
      <c r="A56" s="10"/>
      <c r="C56" s="9"/>
    </row>
    <row r="57" spans="1:4" ht="21" customHeight="1">
      <c r="A57" s="10"/>
      <c r="D57" s="9"/>
    </row>
    <row r="58" spans="1:4" ht="21" customHeight="1">
      <c r="A58" s="10"/>
      <c r="C58" s="9"/>
      <c r="D58" s="9"/>
    </row>
    <row r="59" spans="1:4" ht="21" customHeight="1">
      <c r="A59" s="10"/>
      <c r="C59" s="9"/>
      <c r="D59" s="9"/>
    </row>
    <row r="60" spans="1:4" ht="21" customHeight="1">
      <c r="A60" s="10"/>
      <c r="C60" s="9"/>
      <c r="D60" s="9"/>
    </row>
    <row r="61" spans="1:4" ht="21" customHeight="1">
      <c r="A61" s="10"/>
      <c r="C61" s="9"/>
      <c r="D61" s="9"/>
    </row>
    <row r="62" spans="1:4" ht="21" customHeight="1">
      <c r="A62" s="10"/>
      <c r="C62" s="9"/>
      <c r="D62" s="9"/>
    </row>
    <row r="63" spans="1:4" ht="21" customHeight="1">
      <c r="A63" s="10"/>
      <c r="C63" s="9"/>
      <c r="D63" s="4"/>
    </row>
    <row r="64" spans="1:3" ht="21" customHeight="1">
      <c r="A64" s="10"/>
      <c r="C64" s="9"/>
    </row>
    <row r="65" spans="1:3" ht="21" customHeight="1">
      <c r="A65" s="10"/>
      <c r="C65" s="9"/>
    </row>
    <row r="66" spans="1:3" ht="21" customHeight="1">
      <c r="A66" s="10"/>
      <c r="C66" s="9"/>
    </row>
    <row r="67" spans="1:3" ht="21" customHeight="1">
      <c r="A67" s="10"/>
      <c r="C67" s="9"/>
    </row>
    <row r="68" spans="1:3" ht="21" customHeight="1">
      <c r="A68" s="10"/>
      <c r="C68" s="9"/>
    </row>
    <row r="69" spans="1:3" ht="21" customHeight="1">
      <c r="A69" s="10"/>
      <c r="C69" s="9"/>
    </row>
    <row r="70" spans="1:3" ht="21" customHeight="1">
      <c r="A70" s="10"/>
      <c r="C70" s="9"/>
    </row>
    <row r="71" spans="1:3" ht="21" customHeight="1">
      <c r="A71" s="10"/>
      <c r="C71" s="9"/>
    </row>
    <row r="72" spans="1:3" ht="21" customHeight="1">
      <c r="A72" s="10"/>
      <c r="C72" s="9"/>
    </row>
    <row r="73" spans="1:3" ht="21" customHeight="1">
      <c r="A73" s="10"/>
      <c r="C73" s="9"/>
    </row>
    <row r="74" spans="1:3" ht="21" customHeight="1">
      <c r="A74" s="10"/>
      <c r="C74" s="9"/>
    </row>
    <row r="75" spans="1:3" ht="21" customHeight="1">
      <c r="A75" s="10"/>
      <c r="C75" s="9"/>
    </row>
    <row r="76" spans="1:3" ht="21" customHeight="1">
      <c r="A76" s="10"/>
      <c r="C76" s="9"/>
    </row>
    <row r="77" spans="1:3" ht="21" customHeight="1">
      <c r="A77" s="10"/>
      <c r="C77" s="9"/>
    </row>
    <row r="78" spans="1:3" ht="21" customHeight="1">
      <c r="A78" s="10"/>
      <c r="C78" s="9"/>
    </row>
    <row r="79" spans="1:3" ht="21" customHeight="1">
      <c r="A79" s="9"/>
      <c r="C79" s="9"/>
    </row>
    <row r="80" ht="21" customHeight="1">
      <c r="C80" s="9"/>
    </row>
    <row r="81" ht="21" customHeight="1">
      <c r="C81" s="9"/>
    </row>
    <row r="82" ht="21" customHeight="1">
      <c r="C82" s="9"/>
    </row>
    <row r="83" ht="21" customHeight="1">
      <c r="C83" s="9"/>
    </row>
    <row r="84" ht="21" customHeight="1">
      <c r="C84" s="9"/>
    </row>
    <row r="85" ht="21" customHeight="1">
      <c r="C85" s="9"/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O24"/>
  <sheetViews>
    <sheetView tabSelected="1" zoomScaleSheetLayoutView="100" zoomScalePageLayoutView="0" workbookViewId="0" topLeftCell="A8">
      <selection activeCell="A25" sqref="A25:IV49"/>
    </sheetView>
  </sheetViews>
  <sheetFormatPr defaultColWidth="8.796875" defaultRowHeight="15"/>
  <cols>
    <col min="1" max="1" width="6.8984375" style="11" customWidth="1"/>
    <col min="2" max="3" width="10.19921875" style="11" customWidth="1"/>
    <col min="4" max="4" width="10.09765625" style="11" customWidth="1"/>
    <col min="5" max="5" width="11.19921875" style="11" customWidth="1"/>
    <col min="6" max="6" width="8.59765625" style="11" customWidth="1"/>
    <col min="7" max="7" width="8.8984375" style="11" customWidth="1"/>
    <col min="8" max="8" width="8.5" style="11" customWidth="1"/>
    <col min="9" max="9" width="11.5" style="11" customWidth="1"/>
    <col min="10" max="16384" width="9" style="11" customWidth="1"/>
  </cols>
  <sheetData>
    <row r="1" spans="1:9" ht="27.75" customHeight="1">
      <c r="A1" s="13" t="s">
        <v>4</v>
      </c>
      <c r="B1" s="18"/>
      <c r="C1" s="19"/>
      <c r="D1" s="19"/>
      <c r="E1" s="19"/>
      <c r="F1" s="19"/>
      <c r="G1" s="19"/>
      <c r="H1" s="19"/>
      <c r="I1" s="17"/>
    </row>
    <row r="2" spans="1:11" ht="33.75" customHeight="1">
      <c r="A2" s="20" t="s">
        <v>7</v>
      </c>
      <c r="B2" s="21"/>
      <c r="C2" s="21"/>
      <c r="D2" s="40">
        <v>10530</v>
      </c>
      <c r="E2" s="22"/>
      <c r="F2" s="23"/>
      <c r="G2" s="23"/>
      <c r="H2" s="23"/>
      <c r="I2" s="14"/>
      <c r="K2" s="57">
        <f ca="1">5050+RAND()*150</f>
        <v>5196.713734521859</v>
      </c>
    </row>
    <row r="3" spans="1:14" ht="21.75" customHeight="1">
      <c r="A3" s="68" t="s">
        <v>6</v>
      </c>
      <c r="B3" s="68" t="s">
        <v>10</v>
      </c>
      <c r="C3" s="68" t="s">
        <v>38</v>
      </c>
      <c r="D3" s="68" t="s">
        <v>8</v>
      </c>
      <c r="E3" s="68" t="s">
        <v>9</v>
      </c>
      <c r="F3" s="18"/>
      <c r="G3" s="18"/>
      <c r="H3" s="18"/>
      <c r="I3" s="15"/>
      <c r="K3" s="31"/>
      <c r="L3" s="55">
        <f>+D6</f>
        <v>0</v>
      </c>
      <c r="M3" s="31">
        <v>0</v>
      </c>
      <c r="N3" s="31">
        <v>0</v>
      </c>
    </row>
    <row r="4" spans="1:14" ht="32.25" customHeight="1">
      <c r="A4" s="69"/>
      <c r="B4" s="69"/>
      <c r="C4" s="69"/>
      <c r="D4" s="69"/>
      <c r="E4" s="69"/>
      <c r="F4" s="18"/>
      <c r="G4" s="18"/>
      <c r="H4" s="18"/>
      <c r="I4" s="15"/>
      <c r="K4" s="31"/>
      <c r="L4" s="56">
        <f>+D7</f>
        <v>6.81</v>
      </c>
      <c r="M4" s="31">
        <v>0</v>
      </c>
      <c r="N4" s="31">
        <v>10</v>
      </c>
    </row>
    <row r="5" spans="1:14" ht="21.75" customHeight="1">
      <c r="A5" s="70"/>
      <c r="B5" s="70"/>
      <c r="C5" s="70"/>
      <c r="D5" s="70"/>
      <c r="E5" s="70"/>
      <c r="F5" s="18"/>
      <c r="G5" s="18"/>
      <c r="H5" s="18"/>
      <c r="I5" s="15"/>
      <c r="K5" s="31"/>
      <c r="L5" s="56">
        <f>+D8</f>
        <v>58.12</v>
      </c>
      <c r="M5" s="31">
        <v>40</v>
      </c>
      <c r="N5" s="31">
        <v>70</v>
      </c>
    </row>
    <row r="6" spans="1:14" ht="32.25" customHeight="1">
      <c r="A6" s="32">
        <v>40</v>
      </c>
      <c r="B6" s="32">
        <f>+C6*$D$2/100</f>
        <v>0</v>
      </c>
      <c r="C6" s="33">
        <f>+D6</f>
        <v>0</v>
      </c>
      <c r="D6" s="41">
        <v>0</v>
      </c>
      <c r="E6" s="33">
        <v>0</v>
      </c>
      <c r="F6" s="18"/>
      <c r="G6" s="18"/>
      <c r="H6" s="18"/>
      <c r="I6" s="15"/>
      <c r="K6" s="41">
        <v>0</v>
      </c>
      <c r="L6" s="56">
        <f>+D9</f>
        <v>97.03</v>
      </c>
      <c r="M6" s="31">
        <v>90</v>
      </c>
      <c r="N6" s="31">
        <v>100</v>
      </c>
    </row>
    <row r="7" spans="1:11" ht="32.25" customHeight="1">
      <c r="A7" s="34">
        <v>20</v>
      </c>
      <c r="B7" s="34">
        <f>+C7*$D$2/100</f>
        <v>717.0930000000001</v>
      </c>
      <c r="C7" s="35">
        <f>+D7</f>
        <v>6.81</v>
      </c>
      <c r="D7" s="42">
        <v>6.81</v>
      </c>
      <c r="E7" s="36" t="s">
        <v>0</v>
      </c>
      <c r="F7" s="18"/>
      <c r="G7" s="18"/>
      <c r="H7" s="18"/>
      <c r="I7" s="15"/>
      <c r="K7" s="42">
        <f ca="1">3+RAND()*4</f>
        <v>4.915850999918215</v>
      </c>
    </row>
    <row r="8" spans="1:11" ht="32.25" customHeight="1">
      <c r="A8" s="34">
        <v>10</v>
      </c>
      <c r="B8" s="34">
        <f>+C8*$D$2/100</f>
        <v>5402.942999999999</v>
      </c>
      <c r="C8" s="35">
        <f>+D8-D7</f>
        <v>51.309999999999995</v>
      </c>
      <c r="D8" s="42">
        <v>58.12</v>
      </c>
      <c r="E8" s="36" t="s">
        <v>1</v>
      </c>
      <c r="F8" s="18"/>
      <c r="G8" s="18"/>
      <c r="H8" s="18"/>
      <c r="I8" s="15"/>
      <c r="K8" s="42">
        <f ca="1">+RAND()*15+5+40</f>
        <v>53.31525408093155</v>
      </c>
    </row>
    <row r="9" spans="1:11" ht="32.25" customHeight="1">
      <c r="A9" s="34">
        <v>5</v>
      </c>
      <c r="B9" s="34">
        <f>+C9*$D$2/100</f>
        <v>4097.223000000001</v>
      </c>
      <c r="C9" s="35">
        <f>+D9-D8</f>
        <v>38.910000000000004</v>
      </c>
      <c r="D9" s="42">
        <v>97.03</v>
      </c>
      <c r="E9" s="36" t="s">
        <v>2</v>
      </c>
      <c r="F9" s="18"/>
      <c r="G9" s="18"/>
      <c r="H9" s="18"/>
      <c r="I9" s="15"/>
      <c r="K9" s="42">
        <f ca="1">90+RAND()*5+2</f>
        <v>96.80047617699132</v>
      </c>
    </row>
    <row r="10" spans="1:11" ht="32.25" customHeight="1">
      <c r="A10" s="37" t="s">
        <v>3</v>
      </c>
      <c r="B10" s="37">
        <f>+C10*$D$2/100</f>
        <v>312.7409999999999</v>
      </c>
      <c r="C10" s="38">
        <f>+D10-D9</f>
        <v>2.969999999999999</v>
      </c>
      <c r="D10" s="43">
        <v>100</v>
      </c>
      <c r="E10" s="39"/>
      <c r="F10" s="18"/>
      <c r="G10" s="18"/>
      <c r="H10" s="18"/>
      <c r="I10" s="15"/>
      <c r="K10" s="43">
        <v>100</v>
      </c>
    </row>
    <row r="11" spans="1:9" ht="39.75" customHeight="1">
      <c r="A11" s="20" t="s">
        <v>5</v>
      </c>
      <c r="B11" s="21"/>
      <c r="C11" s="24" t="s">
        <v>11</v>
      </c>
      <c r="D11" s="44">
        <v>20</v>
      </c>
      <c r="E11" s="25"/>
      <c r="F11" s="26"/>
      <c r="G11" s="26"/>
      <c r="H11" s="26"/>
      <c r="I11" s="16"/>
    </row>
    <row r="12" spans="1:9" s="12" customFormat="1" ht="39.75" customHeight="1">
      <c r="A12" s="26"/>
      <c r="B12" s="26"/>
      <c r="C12" s="65"/>
      <c r="D12" s="66"/>
      <c r="E12" s="65"/>
      <c r="F12" s="26"/>
      <c r="G12" s="26"/>
      <c r="H12" s="26"/>
      <c r="I12" s="64"/>
    </row>
    <row r="13" spans="1:9" ht="22.5" customHeight="1">
      <c r="A13" s="71" t="s">
        <v>17</v>
      </c>
      <c r="B13" s="74" t="s">
        <v>13</v>
      </c>
      <c r="C13" s="74"/>
      <c r="D13" s="74"/>
      <c r="E13" s="74" t="s">
        <v>14</v>
      </c>
      <c r="F13" s="74" t="s">
        <v>15</v>
      </c>
      <c r="G13" s="74"/>
      <c r="H13" s="74" t="s">
        <v>16</v>
      </c>
      <c r="I13" s="74"/>
    </row>
    <row r="14" spans="1:15" ht="33" customHeight="1">
      <c r="A14" s="71"/>
      <c r="B14" s="74"/>
      <c r="C14" s="74"/>
      <c r="D14" s="74"/>
      <c r="E14" s="74"/>
      <c r="F14" s="74"/>
      <c r="G14" s="74"/>
      <c r="H14" s="74"/>
      <c r="I14" s="74"/>
      <c r="L14" s="52">
        <f ca="1">2.725+RAND()*0.004</f>
        <v>2.7280654906061796</v>
      </c>
      <c r="M14" s="54">
        <f ca="1">0.46+RAND()*0.23</f>
        <v>0.5441781545155427</v>
      </c>
      <c r="O14" s="51"/>
    </row>
    <row r="15" spans="1:15" ht="34.5" customHeight="1">
      <c r="A15" s="60">
        <v>1</v>
      </c>
      <c r="B15" s="76" t="s">
        <v>18</v>
      </c>
      <c r="C15" s="76"/>
      <c r="D15" s="76"/>
      <c r="E15" s="62" t="s">
        <v>26</v>
      </c>
      <c r="F15" s="73" t="s">
        <v>31</v>
      </c>
      <c r="G15" s="73"/>
      <c r="H15" s="72" t="s">
        <v>32</v>
      </c>
      <c r="I15" s="73"/>
      <c r="L15" s="52"/>
      <c r="M15" s="54"/>
      <c r="O15" s="51"/>
    </row>
    <row r="16" spans="1:15" ht="34.5" customHeight="1">
      <c r="A16" s="60">
        <v>2</v>
      </c>
      <c r="B16" s="76" t="s">
        <v>19</v>
      </c>
      <c r="C16" s="76"/>
      <c r="D16" s="76"/>
      <c r="E16" s="63" t="s">
        <v>35</v>
      </c>
      <c r="F16" s="78">
        <v>1426.21</v>
      </c>
      <c r="G16" s="78"/>
      <c r="H16" s="72" t="s">
        <v>26</v>
      </c>
      <c r="I16" s="73"/>
      <c r="L16" s="53">
        <f ca="1">1470+RAND()*5</f>
        <v>1473.2260206388207</v>
      </c>
      <c r="M16" s="54">
        <f ca="1">4.44+RAND()*1.5</f>
        <v>5.449465817460655</v>
      </c>
      <c r="O16" s="51"/>
    </row>
    <row r="17" spans="1:15" ht="34.5" customHeight="1">
      <c r="A17" s="60">
        <v>3</v>
      </c>
      <c r="B17" s="76" t="s">
        <v>20</v>
      </c>
      <c r="C17" s="76"/>
      <c r="D17" s="76"/>
      <c r="E17" s="63" t="s">
        <v>36</v>
      </c>
      <c r="F17" s="79">
        <v>2.732</v>
      </c>
      <c r="G17" s="79"/>
      <c r="H17" s="72" t="s">
        <v>26</v>
      </c>
      <c r="I17" s="73"/>
      <c r="L17" s="49">
        <f ca="1">2.7+RAND()*0.012</f>
        <v>2.711001918916794</v>
      </c>
      <c r="M17" s="50">
        <f ca="1">26.37+RAND()*2.5</f>
        <v>28.56940713846987</v>
      </c>
      <c r="O17" s="48"/>
    </row>
    <row r="18" spans="1:15" ht="34.5" customHeight="1">
      <c r="A18" s="60">
        <v>4</v>
      </c>
      <c r="B18" s="76" t="s">
        <v>12</v>
      </c>
      <c r="C18" s="76"/>
      <c r="D18" s="76"/>
      <c r="E18" s="63" t="s">
        <v>25</v>
      </c>
      <c r="F18" s="78">
        <v>83.02</v>
      </c>
      <c r="G18" s="78"/>
      <c r="H18" s="72" t="s">
        <v>26</v>
      </c>
      <c r="I18" s="73"/>
      <c r="L18" s="58"/>
      <c r="M18" s="59"/>
      <c r="O18" s="48"/>
    </row>
    <row r="19" spans="1:15" ht="34.5" customHeight="1">
      <c r="A19" s="60">
        <v>5</v>
      </c>
      <c r="B19" s="76" t="s">
        <v>21</v>
      </c>
      <c r="C19" s="76"/>
      <c r="D19" s="76"/>
      <c r="E19" s="63" t="s">
        <v>22</v>
      </c>
      <c r="F19" s="78">
        <v>0.08</v>
      </c>
      <c r="G19" s="78"/>
      <c r="H19" s="77" t="s">
        <v>28</v>
      </c>
      <c r="I19" s="77"/>
      <c r="L19" s="58"/>
      <c r="M19" s="59"/>
      <c r="O19" s="48"/>
    </row>
    <row r="20" spans="1:15" ht="34.5" customHeight="1">
      <c r="A20" s="60">
        <v>6</v>
      </c>
      <c r="B20" s="76" t="s">
        <v>24</v>
      </c>
      <c r="C20" s="76"/>
      <c r="D20" s="76"/>
      <c r="E20" s="63" t="s">
        <v>22</v>
      </c>
      <c r="F20" s="75">
        <v>14.5</v>
      </c>
      <c r="G20" s="75"/>
      <c r="H20" s="77" t="s">
        <v>29</v>
      </c>
      <c r="I20" s="77"/>
      <c r="L20" s="58"/>
      <c r="M20" s="59"/>
      <c r="O20" s="48"/>
    </row>
    <row r="21" spans="1:15" ht="34.5" customHeight="1">
      <c r="A21" s="60">
        <v>7</v>
      </c>
      <c r="B21" s="76" t="s">
        <v>23</v>
      </c>
      <c r="C21" s="76"/>
      <c r="D21" s="76"/>
      <c r="E21" s="63" t="s">
        <v>22</v>
      </c>
      <c r="F21" s="78">
        <v>28.01</v>
      </c>
      <c r="G21" s="78"/>
      <c r="H21" s="77" t="s">
        <v>30</v>
      </c>
      <c r="I21" s="77"/>
      <c r="L21" s="58"/>
      <c r="M21" s="59"/>
      <c r="O21" s="48"/>
    </row>
    <row r="22" spans="1:15" ht="34.5" customHeight="1">
      <c r="A22" s="60">
        <v>8</v>
      </c>
      <c r="B22" s="76" t="s">
        <v>37</v>
      </c>
      <c r="C22" s="76"/>
      <c r="D22" s="76"/>
      <c r="E22" s="63" t="s">
        <v>22</v>
      </c>
      <c r="F22" s="75">
        <v>0.0043</v>
      </c>
      <c r="G22" s="75"/>
      <c r="H22" s="77" t="s">
        <v>27</v>
      </c>
      <c r="I22" s="77"/>
      <c r="L22" s="58"/>
      <c r="M22" s="59"/>
      <c r="O22" s="48"/>
    </row>
    <row r="23" spans="1:15" ht="42" customHeight="1">
      <c r="A23" s="60">
        <v>9</v>
      </c>
      <c r="B23" s="83" t="s">
        <v>33</v>
      </c>
      <c r="C23" s="83"/>
      <c r="D23" s="83"/>
      <c r="E23" s="61" t="s">
        <v>26</v>
      </c>
      <c r="F23" s="80" t="s">
        <v>31</v>
      </c>
      <c r="G23" s="80"/>
      <c r="H23" s="81" t="s">
        <v>34</v>
      </c>
      <c r="I23" s="82"/>
      <c r="L23" s="58"/>
      <c r="M23" s="59"/>
      <c r="O23" s="48"/>
    </row>
    <row r="24" spans="1:15" ht="24.75" customHeight="1">
      <c r="A24" s="67" t="s">
        <v>39</v>
      </c>
      <c r="B24" s="27"/>
      <c r="C24" s="27"/>
      <c r="D24" s="45"/>
      <c r="E24" s="28"/>
      <c r="F24" s="28"/>
      <c r="G24" s="28"/>
      <c r="H24" s="45"/>
      <c r="I24" s="46"/>
      <c r="J24" s="29"/>
      <c r="K24" s="29"/>
      <c r="L24" s="30"/>
      <c r="M24" s="45"/>
      <c r="N24" s="45"/>
      <c r="O24" s="47"/>
    </row>
  </sheetData>
  <sheetProtection/>
  <mergeCells count="37">
    <mergeCell ref="B22:D22"/>
    <mergeCell ref="B23:D23"/>
    <mergeCell ref="H20:I20"/>
    <mergeCell ref="F21:G21"/>
    <mergeCell ref="F22:G22"/>
    <mergeCell ref="F23:G23"/>
    <mergeCell ref="H21:I21"/>
    <mergeCell ref="H22:I22"/>
    <mergeCell ref="H23:I23"/>
    <mergeCell ref="B16:D16"/>
    <mergeCell ref="B20:D20"/>
    <mergeCell ref="B21:D21"/>
    <mergeCell ref="B19:D19"/>
    <mergeCell ref="F19:G19"/>
    <mergeCell ref="B17:D17"/>
    <mergeCell ref="H18:I18"/>
    <mergeCell ref="B18:D18"/>
    <mergeCell ref="H19:I19"/>
    <mergeCell ref="F13:G14"/>
    <mergeCell ref="F15:G15"/>
    <mergeCell ref="F16:G16"/>
    <mergeCell ref="F17:G17"/>
    <mergeCell ref="F18:G18"/>
    <mergeCell ref="B13:D14"/>
    <mergeCell ref="B15:D15"/>
    <mergeCell ref="B3:B5"/>
    <mergeCell ref="A13:A14"/>
    <mergeCell ref="H15:I15"/>
    <mergeCell ref="H16:I16"/>
    <mergeCell ref="H17:I17"/>
    <mergeCell ref="E13:E14"/>
    <mergeCell ref="H13:I14"/>
    <mergeCell ref="F20:G20"/>
    <mergeCell ref="D3:D5"/>
    <mergeCell ref="E3:E5"/>
    <mergeCell ref="C3:C5"/>
    <mergeCell ref="A3:A5"/>
  </mergeCells>
  <printOptions/>
  <pageMargins left="0.5118110236220472" right="0.1968503937007874" top="0.1968503937007874" bottom="0.1968503937007874" header="0" footer="0"/>
  <pageSetup horizontalDpi="300" verticalDpi="300" orientation="portrait" paperSize="9" r:id="rId5"/>
  <headerFooter alignWithMargins="0">
    <oddFooter>&amp;R&amp;8
</oddFooter>
  </headerFooter>
  <rowBreaks count="1" manualBreakCount="1">
    <brk id="11" max="8" man="1"/>
  </rowBreaks>
  <drawing r:id="rId4"/>
  <legacyDrawing r:id="rId3"/>
  <oleObjects>
    <oleObject progId="AutoCAD.Drawing.16" shapeId="682833" r:id="rId1"/>
    <oleObject progId="AutoCAD.Drawing.16" shapeId="8892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zoomScale="90" zoomScaleNormal="90" zoomScalePageLayoutView="0" workbookViewId="0" topLeftCell="L1">
      <selection activeCell="AE9" sqref="AE9"/>
    </sheetView>
  </sheetViews>
  <sheetFormatPr defaultColWidth="0.8984375" defaultRowHeight="21" customHeight="1"/>
  <cols>
    <col min="1" max="11" width="0.8984375" style="1" hidden="1" customWidth="1"/>
    <col min="12" max="16384" width="0.8984375" style="1" customWidth="1"/>
  </cols>
  <sheetData>
    <row r="1" spans="1:256" ht="21" customHeight="1">
      <c r="A1" s="9"/>
      <c r="B1" s="9"/>
      <c r="C1" s="9"/>
      <c r="D1" s="9"/>
      <c r="E1" s="9"/>
      <c r="F1" s="9"/>
      <c r="G1" s="9"/>
      <c r="H1" s="9"/>
      <c r="I1" s="9"/>
      <c r="J1" s="9"/>
      <c r="IV1" s="2"/>
    </row>
    <row r="2" spans="1:10" ht="21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1" customHeight="1">
      <c r="A3" s="3"/>
      <c r="B3" s="9"/>
      <c r="C3" s="4"/>
      <c r="D3" s="9"/>
      <c r="E3" s="9"/>
      <c r="F3" s="9"/>
      <c r="G3" s="9"/>
      <c r="H3" s="9"/>
      <c r="I3" s="9"/>
      <c r="J3" s="9"/>
    </row>
    <row r="4" spans="1:10" ht="21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21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2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5"/>
    </row>
    <row r="8" spans="1:11" ht="21" customHeight="1">
      <c r="A8" s="9"/>
      <c r="B8" s="9"/>
      <c r="C8" s="9"/>
      <c r="D8" s="9"/>
      <c r="E8" s="9"/>
      <c r="F8" s="4"/>
      <c r="G8" s="9"/>
      <c r="H8" s="9"/>
      <c r="I8" s="9"/>
      <c r="J8" s="9"/>
      <c r="K8" s="5"/>
    </row>
    <row r="9" spans="1:10" ht="21" customHeight="1">
      <c r="A9" s="9"/>
      <c r="B9" s="9"/>
      <c r="D9" s="9"/>
      <c r="F9" s="9"/>
      <c r="G9" s="9"/>
      <c r="H9" s="9"/>
      <c r="I9" s="9"/>
      <c r="J9" s="9"/>
    </row>
    <row r="10" spans="1:10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6" customFormat="1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6" customFormat="1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6" customFormat="1" ht="21" customHeight="1">
      <c r="A13" s="9"/>
      <c r="B13" s="9"/>
      <c r="C13" s="9"/>
      <c r="D13" s="9"/>
      <c r="E13" s="1"/>
      <c r="F13" s="9"/>
      <c r="G13" s="9"/>
      <c r="H13" s="9"/>
      <c r="I13" s="9"/>
      <c r="J13" s="9"/>
    </row>
    <row r="14" spans="1:10" s="6" customFormat="1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5" customFormat="1" ht="21" customHeight="1">
      <c r="A15" s="9"/>
      <c r="B15" s="9"/>
      <c r="C15" s="9"/>
      <c r="D15" s="9"/>
      <c r="E15" s="9"/>
      <c r="F15" s="9"/>
      <c r="G15" s="9"/>
      <c r="H15" s="6"/>
      <c r="I15" s="9"/>
      <c r="J15" s="9"/>
    </row>
    <row r="16" spans="1:10" s="5" customFormat="1" ht="21" customHeight="1">
      <c r="A16" s="9"/>
      <c r="B16" s="9"/>
      <c r="C16" s="9"/>
      <c r="D16" s="9"/>
      <c r="E16" s="9"/>
      <c r="F16" s="9"/>
      <c r="G16" s="9"/>
      <c r="H16" s="6"/>
      <c r="I16" s="9"/>
      <c r="J16" s="9"/>
    </row>
    <row r="17" spans="1:10" s="5" customFormat="1" ht="21" customHeight="1">
      <c r="A17" s="9"/>
      <c r="B17" s="1"/>
      <c r="C17" s="9"/>
      <c r="D17" s="9"/>
      <c r="E17" s="7"/>
      <c r="F17" s="9"/>
      <c r="G17" s="9"/>
      <c r="H17" s="1"/>
      <c r="I17" s="9"/>
      <c r="J17" s="9"/>
    </row>
    <row r="18" spans="1:10" s="8" customFormat="1" ht="21" customHeight="1">
      <c r="A18" s="9"/>
      <c r="B18" s="1"/>
      <c r="C18" s="9"/>
      <c r="D18" s="9"/>
      <c r="E18" s="9"/>
      <c r="F18" s="9"/>
      <c r="G18" s="9"/>
      <c r="H18" s="6"/>
      <c r="I18" s="9"/>
      <c r="J18" s="9"/>
    </row>
    <row r="19" spans="1:10" ht="21" customHeight="1">
      <c r="A19" s="9"/>
      <c r="C19" s="9"/>
      <c r="D19" s="9"/>
      <c r="E19" s="9"/>
      <c r="F19" s="9"/>
      <c r="G19" s="9"/>
      <c r="H19" s="5"/>
      <c r="J19" s="9"/>
    </row>
    <row r="20" spans="1:8" ht="21" customHeight="1">
      <c r="A20" s="9"/>
      <c r="B20" s="4"/>
      <c r="C20" s="9"/>
      <c r="D20" s="9"/>
      <c r="E20" s="9"/>
      <c r="F20" s="9"/>
      <c r="H20" s="5"/>
    </row>
    <row r="21" spans="1:9" ht="21" customHeight="1">
      <c r="A21" s="9"/>
      <c r="C21" s="9"/>
      <c r="D21" s="9"/>
      <c r="E21" s="9"/>
      <c r="F21" s="5"/>
      <c r="G21" s="9"/>
      <c r="H21" s="5"/>
      <c r="I21" s="6"/>
    </row>
    <row r="22" spans="1:9" ht="21" customHeight="1">
      <c r="A22" s="9"/>
      <c r="C22" s="9"/>
      <c r="D22" s="9"/>
      <c r="E22" s="9"/>
      <c r="F22" s="9"/>
      <c r="G22" s="9"/>
      <c r="I22" s="5"/>
    </row>
    <row r="23" spans="1:9" ht="21" customHeight="1">
      <c r="A23" s="9"/>
      <c r="C23" s="9"/>
      <c r="E23" s="9"/>
      <c r="F23" s="9"/>
      <c r="G23" s="9"/>
      <c r="I23" s="5"/>
    </row>
    <row r="24" spans="1:9" ht="21" customHeight="1">
      <c r="A24" s="9"/>
      <c r="C24" s="9"/>
      <c r="E24" s="9"/>
      <c r="F24" s="9"/>
      <c r="G24" s="9"/>
      <c r="I24" s="5"/>
    </row>
    <row r="25" spans="1:9" ht="21" customHeight="1">
      <c r="A25" s="9"/>
      <c r="C25" s="9"/>
      <c r="D25" s="5"/>
      <c r="E25" s="9"/>
      <c r="F25" s="9"/>
      <c r="G25" s="9"/>
      <c r="I25" s="8"/>
    </row>
    <row r="26" spans="1:7" ht="21" customHeight="1">
      <c r="A26" s="9"/>
      <c r="C26" s="9"/>
      <c r="E26" s="9"/>
      <c r="F26" s="9"/>
      <c r="G26" s="9"/>
    </row>
    <row r="27" spans="1:7" ht="21" customHeight="1">
      <c r="A27" s="9"/>
      <c r="C27" s="9"/>
      <c r="F27" s="9"/>
      <c r="G27" s="9"/>
    </row>
    <row r="28" spans="1:7" ht="21" customHeight="1">
      <c r="A28" s="9"/>
      <c r="C28" s="9"/>
      <c r="E28" s="9"/>
      <c r="F28" s="9"/>
      <c r="G28" s="9"/>
    </row>
    <row r="29" spans="1:6" ht="21" customHeight="1">
      <c r="A29" s="9"/>
      <c r="C29" s="9"/>
      <c r="E29" s="9"/>
      <c r="F29" s="9"/>
    </row>
    <row r="30" spans="1:6" ht="21" customHeight="1">
      <c r="A30" s="9"/>
      <c r="C30" s="9"/>
      <c r="F30" s="9"/>
    </row>
    <row r="31" spans="1:6" ht="21" customHeight="1">
      <c r="A31" s="9"/>
      <c r="C31" s="9"/>
      <c r="E31" s="9"/>
      <c r="F31" s="9"/>
    </row>
    <row r="32" spans="1:6" ht="21" customHeight="1">
      <c r="A32" s="9"/>
      <c r="C32" s="9"/>
      <c r="E32" s="9"/>
      <c r="F32" s="9"/>
    </row>
    <row r="33" spans="1:6" ht="21" customHeight="1">
      <c r="A33" s="9"/>
      <c r="C33" s="9"/>
      <c r="E33" s="9"/>
      <c r="F33" s="9"/>
    </row>
    <row r="34" spans="1:6" ht="21" customHeight="1">
      <c r="A34" s="9"/>
      <c r="C34" s="9"/>
      <c r="F34" s="9"/>
    </row>
    <row r="35" spans="1:6" ht="21" customHeight="1">
      <c r="A35" s="9"/>
      <c r="C35" s="9"/>
      <c r="E35" s="9"/>
      <c r="F35" s="9"/>
    </row>
    <row r="36" spans="1:6" ht="21" customHeight="1">
      <c r="A36" s="9"/>
      <c r="C36" s="9"/>
      <c r="E36" s="9"/>
      <c r="F36" s="9"/>
    </row>
    <row r="37" spans="1:6" ht="21" customHeight="1">
      <c r="A37" s="9"/>
      <c r="C37" s="9"/>
      <c r="E37" s="9"/>
      <c r="F37" s="9"/>
    </row>
    <row r="38" spans="1:6" ht="21" customHeight="1">
      <c r="A38" s="9"/>
      <c r="C38" s="9"/>
      <c r="E38" s="9"/>
      <c r="F38" s="9"/>
    </row>
    <row r="39" spans="1:3" ht="21" customHeight="1">
      <c r="A39" s="9"/>
      <c r="C39" s="9"/>
    </row>
    <row r="40" spans="1:5" ht="21" customHeight="1">
      <c r="A40" s="9"/>
      <c r="C40" s="9"/>
      <c r="E40" s="9"/>
    </row>
    <row r="41" spans="1:5" ht="21" customHeight="1">
      <c r="A41" s="9"/>
      <c r="C41" s="9"/>
      <c r="E41" s="9"/>
    </row>
    <row r="42" spans="1:5" ht="21" customHeight="1">
      <c r="A42" s="9"/>
      <c r="C42" s="9"/>
      <c r="E42" s="9"/>
    </row>
    <row r="43" spans="1:3" ht="21" customHeight="1">
      <c r="A43" s="9"/>
      <c r="C43" s="9"/>
    </row>
    <row r="44" spans="1:5" ht="21" customHeight="1">
      <c r="A44" s="9"/>
      <c r="E44" s="9"/>
    </row>
    <row r="45" spans="1:5" ht="21" customHeight="1">
      <c r="A45" s="9"/>
      <c r="C45" s="9"/>
      <c r="E45" s="9"/>
    </row>
    <row r="46" spans="1:5" ht="21" customHeight="1">
      <c r="A46" s="9"/>
      <c r="C46" s="4"/>
      <c r="E46" s="9"/>
    </row>
    <row r="47" spans="1:5" ht="21" customHeight="1">
      <c r="A47" s="9"/>
      <c r="C47" s="9"/>
      <c r="E47" s="9"/>
    </row>
    <row r="48" spans="1:4" ht="21" customHeight="1">
      <c r="A48" s="9"/>
      <c r="C48" s="9"/>
      <c r="D48" s="9"/>
    </row>
    <row r="49" spans="1:5" ht="21" customHeight="1">
      <c r="A49" s="9"/>
      <c r="C49" s="9"/>
      <c r="D49" s="9"/>
      <c r="E49" s="9"/>
    </row>
    <row r="50" spans="1:5" ht="21" customHeight="1">
      <c r="A50" s="9"/>
      <c r="C50" s="9"/>
      <c r="E50" s="9"/>
    </row>
    <row r="51" spans="1:5" ht="21" customHeight="1">
      <c r="A51" s="9"/>
      <c r="C51" s="9"/>
      <c r="E51" s="9"/>
    </row>
    <row r="52" spans="1:5" ht="21" customHeight="1">
      <c r="A52" s="9"/>
      <c r="C52" s="9"/>
      <c r="E52" s="9"/>
    </row>
    <row r="53" spans="1:5" ht="21" customHeight="1">
      <c r="A53" s="9"/>
      <c r="C53" s="9"/>
      <c r="E53" s="9"/>
    </row>
    <row r="54" spans="1:5" ht="21" customHeight="1">
      <c r="A54" s="9"/>
      <c r="C54" s="9"/>
      <c r="E54" s="9"/>
    </row>
    <row r="55" spans="1:5" ht="21" customHeight="1">
      <c r="A55" s="9"/>
      <c r="C55" s="9"/>
      <c r="E55" s="9"/>
    </row>
    <row r="56" spans="1:3" ht="21" customHeight="1">
      <c r="A56" s="9"/>
      <c r="C56" s="9"/>
    </row>
    <row r="57" spans="1:4" ht="21" customHeight="1">
      <c r="A57" s="9"/>
      <c r="D57" s="9"/>
    </row>
    <row r="58" spans="1:4" ht="21" customHeight="1">
      <c r="A58" s="9"/>
      <c r="C58" s="9"/>
      <c r="D58" s="9"/>
    </row>
    <row r="59" spans="1:4" ht="21" customHeight="1">
      <c r="A59" s="9"/>
      <c r="C59" s="9"/>
      <c r="D59" s="9"/>
    </row>
    <row r="60" spans="1:4" ht="21" customHeight="1">
      <c r="A60" s="9"/>
      <c r="C60" s="9"/>
      <c r="D60" s="9"/>
    </row>
    <row r="61" spans="1:4" ht="21" customHeight="1">
      <c r="A61" s="9"/>
      <c r="C61" s="9"/>
      <c r="D61" s="9"/>
    </row>
    <row r="62" spans="1:4" ht="21" customHeight="1">
      <c r="A62" s="9"/>
      <c r="C62" s="9"/>
      <c r="D62" s="9"/>
    </row>
    <row r="63" spans="1:4" ht="21" customHeight="1">
      <c r="A63" s="9"/>
      <c r="C63" s="9"/>
      <c r="D63" s="4"/>
    </row>
    <row r="64" spans="1:3" ht="21" customHeight="1">
      <c r="A64" s="9"/>
      <c r="C64" s="9"/>
    </row>
    <row r="65" spans="1:3" ht="21" customHeight="1">
      <c r="A65" s="9"/>
      <c r="C65" s="9"/>
    </row>
    <row r="66" spans="1:3" ht="21" customHeight="1">
      <c r="A66" s="9"/>
      <c r="C66" s="9"/>
    </row>
    <row r="67" spans="1:3" ht="21" customHeight="1">
      <c r="A67" s="9"/>
      <c r="C67" s="9"/>
    </row>
    <row r="68" spans="1:3" ht="21" customHeight="1">
      <c r="A68" s="9"/>
      <c r="C68" s="9"/>
    </row>
    <row r="69" spans="1:3" ht="21" customHeight="1">
      <c r="A69" s="9"/>
      <c r="C69" s="9"/>
    </row>
    <row r="70" spans="1:3" ht="21" customHeight="1">
      <c r="A70" s="9"/>
      <c r="C70" s="9"/>
    </row>
    <row r="71" spans="1:3" ht="21" customHeight="1">
      <c r="A71" s="9"/>
      <c r="C71" s="9"/>
    </row>
    <row r="72" spans="1:3" ht="21" customHeight="1">
      <c r="A72" s="9"/>
      <c r="C72" s="9"/>
    </row>
    <row r="73" spans="1:3" ht="21" customHeight="1">
      <c r="A73" s="9"/>
      <c r="C73" s="9"/>
    </row>
    <row r="74" spans="1:3" ht="21" customHeight="1">
      <c r="A74" s="9"/>
      <c r="C74" s="9"/>
    </row>
    <row r="75" spans="1:3" ht="21" customHeight="1">
      <c r="A75" s="9"/>
      <c r="C75" s="9"/>
    </row>
    <row r="76" spans="1:3" ht="21" customHeight="1">
      <c r="A76" s="9"/>
      <c r="C76" s="9"/>
    </row>
    <row r="77" spans="1:3" ht="21" customHeight="1">
      <c r="A77" s="9"/>
      <c r="C77" s="9"/>
    </row>
    <row r="78" spans="1:3" ht="21" customHeight="1">
      <c r="A78" s="9"/>
      <c r="C78" s="9"/>
    </row>
    <row r="79" spans="1:3" ht="21" customHeight="1">
      <c r="A79" s="9"/>
      <c r="C79" s="9"/>
    </row>
    <row r="80" ht="21" customHeight="1">
      <c r="C80" s="9"/>
    </row>
    <row r="81" ht="21" customHeight="1">
      <c r="C81" s="9"/>
    </row>
    <row r="82" ht="21" customHeight="1">
      <c r="C82" s="9"/>
    </row>
    <row r="83" ht="21" customHeight="1">
      <c r="C83" s="9"/>
    </row>
    <row r="84" ht="21" customHeight="1">
      <c r="C84" s="9"/>
    </row>
    <row r="85" ht="21" customHeight="1">
      <c r="C85" s="9"/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2020-12-29T05:41:45Z</cp:lastPrinted>
  <dcterms:created xsi:type="dcterms:W3CDTF">2008-08-09T14:33:39Z</dcterms:created>
  <dcterms:modified xsi:type="dcterms:W3CDTF">2021-12-29T10:25:41Z</dcterms:modified>
  <cp:category/>
  <cp:version/>
  <cp:contentType/>
  <cp:contentStatus/>
</cp:coreProperties>
</file>